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Calcolo mod. 69" sheetId="1" r:id="rId1"/>
  </sheets>
  <definedNames>
    <definedName name="_xlnm.Print_Area" localSheetId="0">'Calcolo mod. 69'!$A$1:$K$37</definedName>
  </definedNames>
  <calcPr fullCalcOnLoad="1"/>
</workbook>
</file>

<file path=xl/sharedStrings.xml><?xml version="1.0" encoding="utf-8"?>
<sst xmlns="http://schemas.openxmlformats.org/spreadsheetml/2006/main" count="20" uniqueCount="18">
  <si>
    <t>CORTE D'APPELLO DI LECCE</t>
  </si>
  <si>
    <t>UFFICIO UNICO</t>
  </si>
  <si>
    <t>RIPARTIZIONE SOMME -  MOD. 69</t>
  </si>
  <si>
    <t>LA SOMMA TOTALE RIMESSA ALL'UNEP DALLE CONCESSIONARIE O DALLA DIREZIONE REGIONALE DELLE ENTRATE E' ATTRIBUITA PER IL 40% IN CONTO DIRITTI E PER IL RESTANTE 60% IN CONTO INDENNITA' DI TRASFERTA.</t>
  </si>
  <si>
    <t>Detta somma è già al netto della tassa erariale del 10% dovuta dall'Ufficiale Giudiziario sui diritti riscossi. Per poter determinare l'esatta attribuzione e la trattenuta per il fondo spese d'Ufficio, è necessario ricondurla al lordo.</t>
  </si>
  <si>
    <t>Si riporta al lordo la somma attribuita per il 40 %  a diritti (somma lorda = somma netta : 9  x 10)                                                      e si procede alla ripartizione come lo schema che segue.</t>
  </si>
  <si>
    <t>42% UFFICIALI GIUDIZIARI B3</t>
  </si>
  <si>
    <t>40 %  DIRITTI</t>
  </si>
  <si>
    <t>42% UFFICIALI GIUDIZIARI C1</t>
  </si>
  <si>
    <t>SOMMA RICEVUTA                           (MOD.  69)</t>
  </si>
  <si>
    <t>LORDO</t>
  </si>
  <si>
    <t>16%   OPERATORI    UNEP</t>
  </si>
  <si>
    <t>NETTO</t>
  </si>
  <si>
    <t>50% UFFICIALI GIUDIZIARI B3</t>
  </si>
  <si>
    <t>60 %  TRASFERTE</t>
  </si>
  <si>
    <t>50% UFFICIALI GIUDIZIARI C1</t>
  </si>
  <si>
    <t>TOTALE SOMMA RIPARTITA</t>
  </si>
  <si>
    <t>petrelli.aldo@tin.it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</si>
</sst>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h\.mm\.ss"/>
    <numFmt numFmtId="171" formatCode="[$-410]dddd\ d\ mmmm\ yyyy"/>
    <numFmt numFmtId="172" formatCode="0.000"/>
    <numFmt numFmtId="173" formatCode="#,##0.0000"/>
    <numFmt numFmtId="174" formatCode="#,##0.000"/>
    <numFmt numFmtId="175" formatCode="&quot;Sì&quot;;&quot;Sì&quot;;&quot;No&quot;"/>
    <numFmt numFmtId="176" formatCode="&quot;Vero&quot;;&quot;Vero&quot;;&quot;Falso&quot;"/>
    <numFmt numFmtId="177" formatCode="&quot;Attivo&quot;;&quot;Attivo&quot;;&quot;Disattivo&quot;"/>
    <numFmt numFmtId="178" formatCode="[$€-2]\ #.##000_);[Red]\([$€-2]\ #.##000\)"/>
  </numFmts>
  <fonts count="19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1"/>
      <name val="Arial"/>
      <family val="2"/>
    </font>
    <font>
      <b/>
      <sz val="16"/>
      <name val="Arial"/>
      <family val="2"/>
    </font>
    <font>
      <b/>
      <sz val="16"/>
      <name val="Times New Roman"/>
      <family val="1"/>
    </font>
    <font>
      <b/>
      <i/>
      <sz val="14"/>
      <name val="Arial"/>
      <family val="2"/>
    </font>
    <font>
      <b/>
      <sz val="12"/>
      <color indexed="12"/>
      <name val="Arial"/>
      <family val="2"/>
    </font>
    <font>
      <b/>
      <sz val="12"/>
      <color indexed="10"/>
      <name val="Arial"/>
      <family val="2"/>
    </font>
    <font>
      <b/>
      <sz val="22"/>
      <color indexed="12"/>
      <name val="Arial"/>
      <family val="2"/>
    </font>
    <font>
      <b/>
      <sz val="14"/>
      <color indexed="12"/>
      <name val="Arial"/>
      <family val="2"/>
    </font>
    <font>
      <b/>
      <sz val="16"/>
      <color indexed="10"/>
      <name val="Arial"/>
      <family val="2"/>
    </font>
    <font>
      <b/>
      <i/>
      <sz val="14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u val="single"/>
      <sz val="14"/>
      <color indexed="12"/>
      <name val="Arial"/>
      <family val="2"/>
    </font>
    <font>
      <sz val="12"/>
      <color indexed="10"/>
      <name val="Arial"/>
      <family val="0"/>
    </font>
    <font>
      <i/>
      <sz val="14"/>
      <color indexed="10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0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2" borderId="0" xfId="0" applyFill="1" applyAlignment="1">
      <alignment/>
    </xf>
    <xf numFmtId="0" fontId="3" fillId="2" borderId="0" xfId="0" applyFont="1" applyFill="1" applyBorder="1" applyAlignment="1">
      <alignment horizontal="center" vertical="center" wrapText="1"/>
    </xf>
    <xf numFmtId="3" fontId="2" fillId="2" borderId="0" xfId="0" applyNumberFormat="1" applyFont="1" applyFill="1" applyBorder="1" applyAlignment="1">
      <alignment horizontal="center" vertical="center" wrapText="1"/>
    </xf>
    <xf numFmtId="2" fontId="0" fillId="2" borderId="0" xfId="0" applyNumberFormat="1" applyFill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0" fillId="2" borderId="0" xfId="0" applyFill="1" applyAlignment="1">
      <alignment vertical="center" wrapText="1"/>
    </xf>
    <xf numFmtId="0" fontId="0" fillId="2" borderId="0" xfId="0" applyFill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3" fontId="0" fillId="2" borderId="0" xfId="0" applyNumberFormat="1" applyFill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4" fontId="0" fillId="2" borderId="0" xfId="0" applyNumberFormat="1" applyFill="1" applyAlignment="1">
      <alignment/>
    </xf>
    <xf numFmtId="0" fontId="0" fillId="2" borderId="3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0" xfId="0" applyFill="1" applyBorder="1" applyAlignment="1">
      <alignment horizontal="center"/>
    </xf>
    <xf numFmtId="4" fontId="0" fillId="2" borderId="0" xfId="0" applyNumberFormat="1" applyFill="1" applyBorder="1" applyAlignment="1">
      <alignment horizontal="center"/>
    </xf>
    <xf numFmtId="4" fontId="0" fillId="2" borderId="0" xfId="0" applyNumberFormat="1" applyFill="1" applyBorder="1" applyAlignment="1">
      <alignment/>
    </xf>
    <xf numFmtId="3" fontId="3" fillId="2" borderId="4" xfId="18" applyNumberFormat="1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3" fontId="3" fillId="2" borderId="2" xfId="18" applyNumberFormat="1" applyFont="1" applyFill="1" applyBorder="1" applyAlignment="1">
      <alignment horizontal="center" vertical="center"/>
    </xf>
    <xf numFmtId="3" fontId="3" fillId="2" borderId="0" xfId="18" applyNumberFormat="1" applyFont="1" applyFill="1" applyBorder="1" applyAlignment="1">
      <alignment horizontal="center" vertical="center"/>
    </xf>
    <xf numFmtId="3" fontId="3" fillId="2" borderId="0" xfId="18" applyNumberFormat="1" applyFont="1" applyFill="1" applyAlignment="1">
      <alignment horizontal="center" vertical="center"/>
    </xf>
    <xf numFmtId="3" fontId="3" fillId="2" borderId="5" xfId="18" applyNumberFormat="1" applyFont="1" applyFill="1" applyBorder="1" applyAlignment="1">
      <alignment horizontal="center" vertical="center"/>
    </xf>
    <xf numFmtId="3" fontId="3" fillId="2" borderId="3" xfId="18" applyNumberFormat="1" applyFont="1" applyFill="1" applyBorder="1" applyAlignment="1">
      <alignment horizontal="center" vertical="center" wrapText="1"/>
    </xf>
    <xf numFmtId="3" fontId="3" fillId="2" borderId="6" xfId="18" applyNumberFormat="1" applyFont="1" applyFill="1" applyBorder="1" applyAlignment="1">
      <alignment horizontal="center" vertical="center" wrapText="1"/>
    </xf>
    <xf numFmtId="3" fontId="3" fillId="2" borderId="1" xfId="18" applyNumberFormat="1" applyFont="1" applyFill="1" applyBorder="1" applyAlignment="1">
      <alignment horizontal="center" vertical="center" wrapText="1"/>
    </xf>
    <xf numFmtId="3" fontId="3" fillId="2" borderId="7" xfId="18" applyNumberFormat="1" applyFont="1" applyFill="1" applyBorder="1" applyAlignment="1">
      <alignment horizontal="center" vertical="center" wrapText="1"/>
    </xf>
    <xf numFmtId="4" fontId="5" fillId="2" borderId="0" xfId="0" applyNumberFormat="1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3" fontId="0" fillId="2" borderId="0" xfId="18" applyNumberFormat="1" applyFill="1" applyBorder="1" applyAlignment="1">
      <alignment horizontal="center" vertical="center"/>
    </xf>
    <xf numFmtId="3" fontId="5" fillId="2" borderId="0" xfId="18" applyNumberFormat="1" applyFont="1" applyFill="1" applyBorder="1" applyAlignment="1">
      <alignment horizontal="center" vertical="center" wrapText="1"/>
    </xf>
    <xf numFmtId="3" fontId="3" fillId="2" borderId="0" xfId="18" applyNumberFormat="1" applyFont="1" applyFill="1" applyBorder="1" applyAlignment="1">
      <alignment horizontal="center" vertical="center" wrapText="1"/>
    </xf>
    <xf numFmtId="4" fontId="2" fillId="2" borderId="9" xfId="0" applyNumberFormat="1" applyFont="1" applyFill="1" applyBorder="1" applyAlignment="1">
      <alignment vertical="center" wrapText="1"/>
    </xf>
    <xf numFmtId="173" fontId="3" fillId="2" borderId="0" xfId="18" applyNumberFormat="1" applyFont="1" applyFill="1" applyBorder="1" applyAlignment="1">
      <alignment horizontal="center" vertical="center"/>
    </xf>
    <xf numFmtId="4" fontId="2" fillId="2" borderId="0" xfId="0" applyNumberFormat="1" applyFont="1" applyFill="1" applyBorder="1" applyAlignment="1">
      <alignment vertical="center" wrapText="1"/>
    </xf>
    <xf numFmtId="2" fontId="1" fillId="2" borderId="0" xfId="0" applyNumberFormat="1" applyFont="1" applyFill="1" applyBorder="1" applyAlignment="1">
      <alignment horizontal="center" vertical="center"/>
    </xf>
    <xf numFmtId="174" fontId="0" fillId="2" borderId="0" xfId="18" applyNumberFormat="1" applyFill="1" applyBorder="1" applyAlignment="1">
      <alignment horizontal="center" vertical="center"/>
    </xf>
    <xf numFmtId="0" fontId="0" fillId="3" borderId="6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4" fontId="2" fillId="0" borderId="8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2" fillId="0" borderId="7" xfId="0" applyNumberFormat="1" applyFont="1" applyBorder="1" applyAlignment="1">
      <alignment horizontal="center" vertical="center" wrapText="1"/>
    </xf>
    <xf numFmtId="4" fontId="2" fillId="2" borderId="0" xfId="0" applyNumberFormat="1" applyFont="1" applyFill="1" applyBorder="1" applyAlignment="1">
      <alignment horizontal="center" vertical="center"/>
    </xf>
    <xf numFmtId="0" fontId="0" fillId="2" borderId="0" xfId="0" applyFill="1" applyAlignment="1">
      <alignment/>
    </xf>
    <xf numFmtId="3" fontId="0" fillId="4" borderId="11" xfId="18" applyNumberFormat="1" applyFont="1" applyFill="1" applyBorder="1" applyAlignment="1">
      <alignment horizontal="center" vertical="center" wrapText="1"/>
    </xf>
    <xf numFmtId="3" fontId="0" fillId="4" borderId="12" xfId="18" applyNumberFormat="1" applyFont="1" applyFill="1" applyBorder="1" applyAlignment="1">
      <alignment horizontal="center" vertical="center" wrapText="1"/>
    </xf>
    <xf numFmtId="3" fontId="0" fillId="4" borderId="13" xfId="18" applyNumberFormat="1" applyFont="1" applyFill="1" applyBorder="1" applyAlignment="1">
      <alignment horizontal="center" vertical="center" wrapText="1"/>
    </xf>
    <xf numFmtId="3" fontId="0" fillId="4" borderId="14" xfId="18" applyNumberFormat="1" applyFont="1" applyFill="1" applyBorder="1" applyAlignment="1">
      <alignment horizontal="center" vertical="center" wrapText="1"/>
    </xf>
    <xf numFmtId="4" fontId="5" fillId="5" borderId="15" xfId="0" applyNumberFormat="1" applyFont="1" applyFill="1" applyBorder="1" applyAlignment="1" applyProtection="1">
      <alignment horizontal="center" vertical="center" wrapText="1"/>
      <protection hidden="1"/>
    </xf>
    <xf numFmtId="4" fontId="5" fillId="5" borderId="16" xfId="0" applyNumberFormat="1" applyFont="1" applyFill="1" applyBorder="1" applyAlignment="1" applyProtection="1">
      <alignment horizontal="center" vertical="center" wrapText="1"/>
      <protection hidden="1"/>
    </xf>
    <xf numFmtId="4" fontId="5" fillId="5" borderId="17" xfId="0" applyNumberFormat="1" applyFont="1" applyFill="1" applyBorder="1" applyAlignment="1" applyProtection="1">
      <alignment horizontal="center" vertical="center" wrapText="1"/>
      <protection hidden="1"/>
    </xf>
    <xf numFmtId="4" fontId="5" fillId="5" borderId="18" xfId="0" applyNumberFormat="1" applyFont="1" applyFill="1" applyBorder="1" applyAlignment="1" applyProtection="1">
      <alignment horizontal="center" vertical="center" wrapText="1"/>
      <protection hidden="1"/>
    </xf>
    <xf numFmtId="0" fontId="0" fillId="5" borderId="19" xfId="0" applyFont="1" applyFill="1" applyBorder="1" applyAlignment="1">
      <alignment horizontal="center" vertical="center" wrapText="1"/>
    </xf>
    <xf numFmtId="0" fontId="0" fillId="5" borderId="20" xfId="0" applyFont="1" applyFill="1" applyBorder="1" applyAlignment="1">
      <alignment horizontal="center" vertical="center" wrapText="1"/>
    </xf>
    <xf numFmtId="4" fontId="2" fillId="5" borderId="3" xfId="0" applyNumberFormat="1" applyFont="1" applyFill="1" applyBorder="1" applyAlignment="1">
      <alignment horizontal="center" vertical="center"/>
    </xf>
    <xf numFmtId="4" fontId="2" fillId="5" borderId="21" xfId="0" applyNumberFormat="1" applyFont="1" applyFill="1" applyBorder="1" applyAlignment="1">
      <alignment horizontal="center" vertical="center"/>
    </xf>
    <xf numFmtId="4" fontId="2" fillId="5" borderId="5" xfId="0" applyNumberFormat="1" applyFont="1" applyFill="1" applyBorder="1" applyAlignment="1">
      <alignment horizontal="center" vertical="center"/>
    </xf>
    <xf numFmtId="3" fontId="0" fillId="3" borderId="6" xfId="18" applyNumberFormat="1" applyFont="1" applyFill="1" applyBorder="1" applyAlignment="1">
      <alignment horizontal="center" vertical="center" wrapText="1"/>
    </xf>
    <xf numFmtId="3" fontId="0" fillId="3" borderId="1" xfId="18" applyNumberFormat="1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/>
    </xf>
    <xf numFmtId="3" fontId="2" fillId="0" borderId="8" xfId="18" applyNumberFormat="1" applyFont="1" applyBorder="1" applyAlignment="1">
      <alignment horizontal="center" vertical="center" wrapText="1"/>
    </xf>
    <xf numFmtId="3" fontId="2" fillId="0" borderId="2" xfId="18" applyNumberFormat="1" applyFont="1" applyBorder="1" applyAlignment="1">
      <alignment horizontal="center" vertical="center" wrapText="1"/>
    </xf>
    <xf numFmtId="3" fontId="2" fillId="0" borderId="6" xfId="18" applyNumberFormat="1" applyFont="1" applyBorder="1" applyAlignment="1">
      <alignment horizontal="center" vertical="center" wrapText="1"/>
    </xf>
    <xf numFmtId="3" fontId="2" fillId="0" borderId="1" xfId="18" applyNumberFormat="1" applyFont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18" fillId="2" borderId="0" xfId="0" applyFont="1" applyFill="1" applyAlignment="1">
      <alignment horizontal="center" vertical="center" wrapText="1"/>
    </xf>
    <xf numFmtId="0" fontId="17" fillId="2" borderId="0" xfId="0" applyFont="1" applyFill="1" applyBorder="1" applyAlignment="1">
      <alignment horizontal="justify" vertical="center" wrapText="1"/>
    </xf>
    <xf numFmtId="0" fontId="16" fillId="2" borderId="0" xfId="15" applyFont="1" applyFill="1" applyAlignment="1">
      <alignment horizontal="right"/>
    </xf>
    <xf numFmtId="0" fontId="13" fillId="2" borderId="0" xfId="0" applyFont="1" applyFill="1" applyAlignment="1">
      <alignment horizontal="right"/>
    </xf>
    <xf numFmtId="4" fontId="5" fillId="4" borderId="23" xfId="18" applyNumberFormat="1" applyFont="1" applyFill="1" applyBorder="1" applyAlignment="1" applyProtection="1">
      <alignment horizontal="center" vertical="center" wrapText="1"/>
      <protection locked="0"/>
    </xf>
    <xf numFmtId="4" fontId="5" fillId="4" borderId="24" xfId="18" applyNumberFormat="1" applyFont="1" applyFill="1" applyBorder="1" applyAlignment="1" applyProtection="1">
      <alignment horizontal="center" vertical="center" wrapText="1"/>
      <protection locked="0"/>
    </xf>
    <xf numFmtId="4" fontId="5" fillId="4" borderId="25" xfId="18" applyNumberFormat="1" applyFont="1" applyFill="1" applyBorder="1" applyAlignment="1" applyProtection="1">
      <alignment horizontal="center" vertical="center" wrapText="1"/>
      <protection locked="0"/>
    </xf>
    <xf numFmtId="4" fontId="5" fillId="4" borderId="26" xfId="18" applyNumberFormat="1" applyFont="1" applyFill="1" applyBorder="1" applyAlignment="1" applyProtection="1">
      <alignment horizontal="center" vertical="center" wrapText="1"/>
      <protection locked="0"/>
    </xf>
    <xf numFmtId="3" fontId="3" fillId="2" borderId="4" xfId="18" applyNumberFormat="1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3" fontId="3" fillId="2" borderId="9" xfId="18" applyNumberFormat="1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3" fontId="5" fillId="3" borderId="8" xfId="18" applyNumberFormat="1" applyFont="1" applyFill="1" applyBorder="1" applyAlignment="1">
      <alignment horizontal="center" vertical="center" wrapText="1"/>
    </xf>
    <xf numFmtId="3" fontId="5" fillId="3" borderId="2" xfId="18" applyNumberFormat="1" applyFont="1" applyFill="1" applyBorder="1" applyAlignment="1">
      <alignment horizontal="center" vertical="center" wrapText="1"/>
    </xf>
    <xf numFmtId="3" fontId="5" fillId="3" borderId="6" xfId="18" applyNumberFormat="1" applyFont="1" applyFill="1" applyBorder="1" applyAlignment="1">
      <alignment horizontal="center" vertical="center" wrapText="1"/>
    </xf>
    <xf numFmtId="3" fontId="5" fillId="3" borderId="1" xfId="18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right" vertical="center"/>
    </xf>
    <xf numFmtId="4" fontId="5" fillId="0" borderId="3" xfId="0" applyNumberFormat="1" applyFont="1" applyBorder="1" applyAlignment="1">
      <alignment horizontal="center" vertical="center"/>
    </xf>
    <xf numFmtId="4" fontId="5" fillId="0" borderId="5" xfId="0" applyNumberFormat="1" applyFont="1" applyBorder="1" applyAlignment="1">
      <alignment horizontal="center" vertical="center"/>
    </xf>
    <xf numFmtId="4" fontId="5" fillId="0" borderId="3" xfId="0" applyNumberFormat="1" applyFont="1" applyBorder="1" applyAlignment="1">
      <alignment horizontal="center" vertical="center"/>
    </xf>
    <xf numFmtId="4" fontId="5" fillId="0" borderId="21" xfId="0" applyNumberFormat="1" applyFont="1" applyBorder="1" applyAlignment="1">
      <alignment horizontal="center" vertical="center"/>
    </xf>
    <xf numFmtId="4" fontId="5" fillId="0" borderId="5" xfId="0" applyNumberFormat="1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4" fontId="2" fillId="5" borderId="8" xfId="18" applyNumberFormat="1" applyFont="1" applyFill="1" applyBorder="1" applyAlignment="1">
      <alignment horizontal="center" vertical="center" wrapText="1"/>
    </xf>
    <xf numFmtId="4" fontId="2" fillId="5" borderId="2" xfId="18" applyNumberFormat="1" applyFont="1" applyFill="1" applyBorder="1" applyAlignment="1">
      <alignment horizontal="center" vertical="center" wrapText="1"/>
    </xf>
    <xf numFmtId="4" fontId="2" fillId="5" borderId="10" xfId="0" applyNumberFormat="1" applyFont="1" applyFill="1" applyBorder="1" applyAlignment="1">
      <alignment horizontal="center" vertical="center" wrapText="1"/>
    </xf>
    <xf numFmtId="4" fontId="2" fillId="5" borderId="7" xfId="0" applyNumberFormat="1" applyFont="1" applyFill="1" applyBorder="1" applyAlignment="1">
      <alignment horizontal="center" vertical="center" wrapText="1"/>
    </xf>
    <xf numFmtId="0" fontId="3" fillId="5" borderId="8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5" borderId="10" xfId="0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76200</xdr:colOff>
      <xdr:row>10</xdr:row>
      <xdr:rowOff>28575</xdr:rowOff>
    </xdr:from>
    <xdr:to>
      <xdr:col>9</xdr:col>
      <xdr:colOff>200025</xdr:colOff>
      <xdr:row>18</xdr:row>
      <xdr:rowOff>123825</xdr:rowOff>
    </xdr:to>
    <xdr:sp>
      <xdr:nvSpPr>
        <xdr:cNvPr id="1" name="AutoShape 1"/>
        <xdr:cNvSpPr>
          <a:spLocks/>
        </xdr:cNvSpPr>
      </xdr:nvSpPr>
      <xdr:spPr>
        <a:xfrm>
          <a:off x="7905750" y="3038475"/>
          <a:ext cx="123825" cy="13525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76200</xdr:colOff>
      <xdr:row>23</xdr:row>
      <xdr:rowOff>28575</xdr:rowOff>
    </xdr:from>
    <xdr:to>
      <xdr:col>9</xdr:col>
      <xdr:colOff>190500</xdr:colOff>
      <xdr:row>29</xdr:row>
      <xdr:rowOff>104775</xdr:rowOff>
    </xdr:to>
    <xdr:sp>
      <xdr:nvSpPr>
        <xdr:cNvPr id="2" name="AutoShape 2"/>
        <xdr:cNvSpPr>
          <a:spLocks/>
        </xdr:cNvSpPr>
      </xdr:nvSpPr>
      <xdr:spPr>
        <a:xfrm>
          <a:off x="7905750" y="4867275"/>
          <a:ext cx="114300" cy="9334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85725</xdr:colOff>
      <xdr:row>29</xdr:row>
      <xdr:rowOff>47625</xdr:rowOff>
    </xdr:from>
    <xdr:ext cx="5267325" cy="1171575"/>
    <xdr:sp>
      <xdr:nvSpPr>
        <xdr:cNvPr id="3" name="AutoShape 3"/>
        <xdr:cNvSpPr>
          <a:spLocks/>
        </xdr:cNvSpPr>
      </xdr:nvSpPr>
      <xdr:spPr>
        <a:xfrm>
          <a:off x="85725" y="5743575"/>
          <a:ext cx="5267325" cy="1171575"/>
        </a:xfrm>
        <a:prstGeom prst="wedgeEllipseCallout">
          <a:avLst>
            <a:gd name="adj1" fmla="val -22152"/>
            <a:gd name="adj2" fmla="val -13374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NB: </a:t>
          </a:r>
          <a:r>
            <a:rPr lang="en-US" cap="none" sz="12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IL FOGLIO E' PROTETTO DA PASSWORD PER EVITARE DI APPORTARE ACCIDENTALI MODIFICHE ALLE FORMULE. </a:t>
          </a: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PER IL CALCOLO BASTA INSERIRE I DATI NEL RIQUADRO DI COLOR GIALLO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etrelli.aldo@tin.it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tabSelected="1" zoomScale="75" zoomScaleNormal="75" workbookViewId="0" topLeftCell="A1">
      <selection activeCell="A6" sqref="A6:K6"/>
    </sheetView>
  </sheetViews>
  <sheetFormatPr defaultColWidth="9.140625" defaultRowHeight="12.75"/>
  <cols>
    <col min="1" max="1" width="14.57421875" style="0" customWidth="1"/>
    <col min="2" max="2" width="13.28125" style="0" customWidth="1"/>
    <col min="3" max="4" width="16.8515625" style="0" customWidth="1"/>
    <col min="5" max="5" width="2.57421875" style="0" customWidth="1"/>
    <col min="6" max="7" width="16.8515625" style="0" customWidth="1"/>
    <col min="8" max="8" width="2.7109375" style="0" customWidth="1"/>
    <col min="9" max="9" width="16.8515625" style="0" customWidth="1"/>
    <col min="10" max="10" width="3.421875" style="0" customWidth="1"/>
    <col min="11" max="11" width="16.140625" style="0" customWidth="1"/>
  </cols>
  <sheetData>
    <row r="1" spans="1:11" ht="23.25" customHeight="1">
      <c r="A1" s="76" t="s">
        <v>0</v>
      </c>
      <c r="B1" s="76"/>
      <c r="C1" s="76"/>
      <c r="D1" s="76"/>
      <c r="E1" s="76"/>
      <c r="F1" s="76"/>
      <c r="G1" s="76"/>
      <c r="H1" s="76"/>
      <c r="I1" s="76"/>
      <c r="J1" s="76"/>
      <c r="K1" s="76"/>
    </row>
    <row r="2" spans="1:11" ht="19.5" customHeight="1">
      <c r="A2" s="77" t="s">
        <v>1</v>
      </c>
      <c r="B2" s="77"/>
      <c r="C2" s="77"/>
      <c r="D2" s="77"/>
      <c r="E2" s="77"/>
      <c r="F2" s="77"/>
      <c r="G2" s="77"/>
      <c r="H2" s="77"/>
      <c r="I2" s="77"/>
      <c r="J2" s="77"/>
      <c r="K2" s="77"/>
    </row>
    <row r="3" spans="1:12" ht="18.75">
      <c r="A3" s="2"/>
      <c r="B3" s="2"/>
      <c r="C3" s="2"/>
      <c r="D3" s="2"/>
      <c r="E3" s="2"/>
      <c r="F3" s="2"/>
      <c r="G3" s="2"/>
      <c r="H3" s="81" t="s">
        <v>17</v>
      </c>
      <c r="I3" s="82"/>
      <c r="J3" s="82"/>
      <c r="K3" s="82"/>
      <c r="L3" s="1"/>
    </row>
    <row r="4" spans="1:11" ht="21.75" customHeight="1">
      <c r="A4" s="78" t="s">
        <v>2</v>
      </c>
      <c r="B4" s="78"/>
      <c r="C4" s="78"/>
      <c r="D4" s="78"/>
      <c r="E4" s="78"/>
      <c r="F4" s="78"/>
      <c r="G4" s="78"/>
      <c r="H4" s="78"/>
      <c r="I4" s="78"/>
      <c r="J4" s="78"/>
      <c r="K4" s="78"/>
    </row>
    <row r="5" spans="1:11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31.5" customHeight="1">
      <c r="A6" s="80" t="s">
        <v>3</v>
      </c>
      <c r="B6" s="80"/>
      <c r="C6" s="80"/>
      <c r="D6" s="80"/>
      <c r="E6" s="80"/>
      <c r="F6" s="80"/>
      <c r="G6" s="80"/>
      <c r="H6" s="80"/>
      <c r="I6" s="80"/>
      <c r="J6" s="80"/>
      <c r="K6" s="80"/>
    </row>
    <row r="7" spans="1:11" ht="57" customHeight="1">
      <c r="A7" s="79" t="s">
        <v>4</v>
      </c>
      <c r="B7" s="79"/>
      <c r="C7" s="79"/>
      <c r="D7" s="79"/>
      <c r="E7" s="79"/>
      <c r="F7" s="79"/>
      <c r="G7" s="79"/>
      <c r="H7" s="79"/>
      <c r="I7" s="79"/>
      <c r="J7" s="79"/>
      <c r="K7" s="79"/>
    </row>
    <row r="8" spans="1:11" ht="31.5" customHeight="1">
      <c r="A8" s="61" t="s">
        <v>5</v>
      </c>
      <c r="B8" s="61"/>
      <c r="C8" s="61"/>
      <c r="D8" s="61"/>
      <c r="E8" s="61"/>
      <c r="F8" s="61"/>
      <c r="G8" s="61"/>
      <c r="H8" s="61"/>
      <c r="I8" s="61"/>
      <c r="J8" s="61"/>
      <c r="K8" s="61"/>
    </row>
    <row r="9" spans="1:11" ht="7.5" customHeight="1">
      <c r="A9" s="3"/>
      <c r="B9" s="3"/>
      <c r="C9" s="4"/>
      <c r="D9" s="5"/>
      <c r="E9" s="6"/>
      <c r="F9" s="6"/>
      <c r="G9" s="6"/>
      <c r="H9" s="6"/>
      <c r="I9" s="6"/>
      <c r="J9" s="6"/>
      <c r="K9" s="2"/>
    </row>
    <row r="10" spans="1:11" ht="13.5" thickBot="1">
      <c r="A10" s="7"/>
      <c r="B10" s="7"/>
      <c r="C10" s="7"/>
      <c r="D10" s="7"/>
      <c r="E10" s="7"/>
      <c r="F10" s="7"/>
      <c r="G10" s="7"/>
      <c r="H10" s="7"/>
      <c r="I10" s="7"/>
      <c r="J10" s="7"/>
      <c r="K10" s="2"/>
    </row>
    <row r="11" spans="1:11" ht="9.75" customHeight="1" thickBot="1" thickTop="1">
      <c r="A11" s="2"/>
      <c r="B11" s="2"/>
      <c r="C11" s="2"/>
      <c r="D11" s="2"/>
      <c r="E11" s="2"/>
      <c r="F11" s="29" t="s">
        <v>6</v>
      </c>
      <c r="G11" s="62"/>
      <c r="H11" s="2"/>
      <c r="I11" s="65">
        <f>ROUND(C16*42%,2)</f>
        <v>2.84</v>
      </c>
      <c r="J11" s="44"/>
      <c r="K11" s="2"/>
    </row>
    <row r="12" spans="1:11" ht="15.75" customHeight="1" thickBot="1" thickTop="1">
      <c r="A12" s="8"/>
      <c r="B12" s="8"/>
      <c r="C12" s="8"/>
      <c r="D12" s="9"/>
      <c r="E12" s="11"/>
      <c r="F12" s="63"/>
      <c r="G12" s="64"/>
      <c r="H12" s="13"/>
      <c r="I12" s="66"/>
      <c r="J12" s="44"/>
      <c r="K12" s="2"/>
    </row>
    <row r="13" spans="1:11" ht="15.75" customHeight="1" thickBot="1" thickTop="1">
      <c r="A13" s="8"/>
      <c r="B13" s="8"/>
      <c r="C13" s="71" t="s">
        <v>7</v>
      </c>
      <c r="D13" s="72"/>
      <c r="E13" s="8"/>
      <c r="F13" s="75"/>
      <c r="G13" s="75"/>
      <c r="H13" s="2"/>
      <c r="I13" s="12"/>
      <c r="J13" s="45"/>
      <c r="K13" s="99">
        <f>I11+I14+I18</f>
        <v>6.76</v>
      </c>
    </row>
    <row r="14" spans="1:11" ht="14.25" customHeight="1" thickBot="1" thickTop="1">
      <c r="A14" s="10"/>
      <c r="B14" s="10"/>
      <c r="C14" s="73"/>
      <c r="D14" s="74"/>
      <c r="E14" s="10"/>
      <c r="F14" s="29" t="s">
        <v>8</v>
      </c>
      <c r="G14" s="62"/>
      <c r="H14" s="2"/>
      <c r="I14" s="65">
        <f>ROUND(C16*42%,2)</f>
        <v>2.84</v>
      </c>
      <c r="J14" s="45"/>
      <c r="K14" s="100"/>
    </row>
    <row r="15" spans="1:11" ht="10.5" customHeight="1" thickBot="1" thickTop="1">
      <c r="A15" s="67" t="s">
        <v>9</v>
      </c>
      <c r="B15" s="68"/>
      <c r="C15" s="38" t="s">
        <v>10</v>
      </c>
      <c r="D15" s="39"/>
      <c r="E15" s="20"/>
      <c r="F15" s="63"/>
      <c r="G15" s="64"/>
      <c r="H15" s="13"/>
      <c r="I15" s="66"/>
      <c r="J15" s="45"/>
      <c r="K15" s="100"/>
    </row>
    <row r="16" spans="1:11" ht="7.5" customHeight="1" thickTop="1">
      <c r="A16" s="69"/>
      <c r="B16" s="70"/>
      <c r="C16" s="40">
        <f>ROUND(ROUND($A$22*40%,2)/9*10,2)</f>
        <v>6.76</v>
      </c>
      <c r="D16" s="41">
        <f>ROUNDUP(ROUND($A$22*40%,2)/9*10,2)</f>
        <v>6.76</v>
      </c>
      <c r="E16" s="21"/>
      <c r="F16" s="3"/>
      <c r="G16" s="3"/>
      <c r="H16" s="2"/>
      <c r="I16" s="12"/>
      <c r="J16" s="45"/>
      <c r="K16" s="100"/>
    </row>
    <row r="17" spans="1:11" ht="9.75" customHeight="1" thickBot="1">
      <c r="A17" s="69"/>
      <c r="B17" s="70"/>
      <c r="C17" s="42" t="e">
        <f>ROUNDUP(ROUND(#REF!*40%,2)/9*10,2)+ROUND(#REF!*60%,2)</f>
        <v>#REF!</v>
      </c>
      <c r="D17" s="43" t="e">
        <f>ROUNDUP(ROUND(#REF!*40%,2)/9*10,2)+ROUND(#REF!*60%,2)</f>
        <v>#REF!</v>
      </c>
      <c r="E17" s="22"/>
      <c r="F17" s="95"/>
      <c r="G17" s="95"/>
      <c r="H17" s="2"/>
      <c r="I17" s="12"/>
      <c r="J17" s="45"/>
      <c r="K17" s="101"/>
    </row>
    <row r="18" spans="1:11" ht="15.75" customHeight="1" thickBot="1" thickTop="1">
      <c r="A18" s="69"/>
      <c r="B18" s="70"/>
      <c r="C18" s="22"/>
      <c r="D18" s="33"/>
      <c r="E18" s="23"/>
      <c r="F18" s="29" t="s">
        <v>11</v>
      </c>
      <c r="G18" s="62"/>
      <c r="H18" s="2"/>
      <c r="I18" s="65">
        <f>ROUND(C16*16%,2)</f>
        <v>1.08</v>
      </c>
      <c r="J18" s="45"/>
      <c r="K18" s="2"/>
    </row>
    <row r="19" spans="1:11" ht="10.5" customHeight="1" thickBot="1" thickTop="1">
      <c r="A19" s="69"/>
      <c r="B19" s="70"/>
      <c r="C19" s="34"/>
      <c r="D19" s="35"/>
      <c r="E19" s="20"/>
      <c r="F19" s="63"/>
      <c r="G19" s="64"/>
      <c r="H19" s="13"/>
      <c r="I19" s="66"/>
      <c r="J19" s="45"/>
      <c r="K19" s="2"/>
    </row>
    <row r="20" spans="1:11" ht="9" customHeight="1" thickTop="1">
      <c r="A20" s="46" t="s">
        <v>12</v>
      </c>
      <c r="B20" s="47"/>
      <c r="C20" s="21"/>
      <c r="D20" s="21"/>
      <c r="E20" s="21"/>
      <c r="F20" s="3"/>
      <c r="G20" s="3"/>
      <c r="H20" s="14"/>
      <c r="I20" s="16"/>
      <c r="J20" s="15"/>
      <c r="K20" s="2"/>
    </row>
    <row r="21" spans="1:11" ht="5.25" customHeight="1">
      <c r="A21" s="48"/>
      <c r="B21" s="49"/>
      <c r="C21" s="21"/>
      <c r="D21" s="21"/>
      <c r="E21" s="21"/>
      <c r="F21" s="3"/>
      <c r="G21" s="3"/>
      <c r="H21" s="14"/>
      <c r="I21" s="16"/>
      <c r="J21" s="15"/>
      <c r="K21" s="2"/>
    </row>
    <row r="22" spans="1:11" ht="10.5" customHeight="1">
      <c r="A22" s="83">
        <v>15.2</v>
      </c>
      <c r="B22" s="84"/>
      <c r="C22" s="21"/>
      <c r="D22" s="21"/>
      <c r="E22" s="21"/>
      <c r="F22" s="3"/>
      <c r="G22" s="3"/>
      <c r="H22" s="14"/>
      <c r="I22" s="16"/>
      <c r="J22" s="15"/>
      <c r="K22" s="2"/>
    </row>
    <row r="23" spans="1:11" ht="9.75" customHeight="1" thickBot="1">
      <c r="A23" s="85"/>
      <c r="B23" s="86"/>
      <c r="C23" s="21"/>
      <c r="D23" s="36"/>
      <c r="E23" s="21"/>
      <c r="F23" s="87"/>
      <c r="G23" s="88"/>
      <c r="H23" s="14"/>
      <c r="I23" s="17"/>
      <c r="J23" s="14"/>
      <c r="K23" s="2"/>
    </row>
    <row r="24" spans="1:11" ht="13.5" customHeight="1" thickBot="1" thickTop="1">
      <c r="A24" s="54" t="s">
        <v>10</v>
      </c>
      <c r="B24" s="55"/>
      <c r="C24" s="21"/>
      <c r="D24" s="21"/>
      <c r="E24" s="21"/>
      <c r="F24" s="29" t="s">
        <v>13</v>
      </c>
      <c r="G24" s="62"/>
      <c r="H24" s="14"/>
      <c r="I24" s="56">
        <f>ROUND(C28*50%,2)</f>
        <v>4.56</v>
      </c>
      <c r="J24" s="44"/>
      <c r="K24" s="2"/>
    </row>
    <row r="25" spans="1:11" ht="15.75" customHeight="1" thickBot="1" thickTop="1">
      <c r="A25" s="50">
        <f>K32</f>
        <v>15.879999999999999</v>
      </c>
      <c r="B25" s="51"/>
      <c r="C25" s="91" t="s">
        <v>14</v>
      </c>
      <c r="D25" s="92"/>
      <c r="E25" s="24"/>
      <c r="F25" s="63"/>
      <c r="G25" s="64"/>
      <c r="H25" s="13"/>
      <c r="I25" s="58"/>
      <c r="J25" s="44"/>
      <c r="K25" s="99">
        <f>I24+I28</f>
        <v>9.12</v>
      </c>
    </row>
    <row r="26" spans="1:11" ht="7.5" customHeight="1" thickBot="1" thickTop="1">
      <c r="A26" s="52"/>
      <c r="B26" s="53"/>
      <c r="C26" s="93"/>
      <c r="D26" s="94"/>
      <c r="E26" s="25"/>
      <c r="F26" s="89"/>
      <c r="G26" s="90"/>
      <c r="H26" s="14"/>
      <c r="I26" s="17"/>
      <c r="J26" s="44"/>
      <c r="K26" s="102"/>
    </row>
    <row r="27" spans="1:11" ht="11.25" customHeight="1" thickBot="1" thickTop="1">
      <c r="A27" s="30"/>
      <c r="B27" s="21"/>
      <c r="C27" s="59" t="s">
        <v>12</v>
      </c>
      <c r="D27" s="60"/>
      <c r="E27" s="25"/>
      <c r="F27" s="18"/>
      <c r="G27" s="19"/>
      <c r="H27" s="14"/>
      <c r="I27" s="17"/>
      <c r="J27" s="44"/>
      <c r="K27" s="102"/>
    </row>
    <row r="28" spans="1:11" ht="9.75" customHeight="1" thickTop="1">
      <c r="A28" s="37"/>
      <c r="B28" s="21"/>
      <c r="C28" s="104">
        <f>ROUND(A22*60%,2)</f>
        <v>9.12</v>
      </c>
      <c r="D28" s="105"/>
      <c r="E28" s="26"/>
      <c r="F28" s="108" t="s">
        <v>15</v>
      </c>
      <c r="G28" s="109"/>
      <c r="H28" s="14"/>
      <c r="I28" s="56">
        <f>ROUND(C28*50%,2)</f>
        <v>4.56</v>
      </c>
      <c r="J28" s="44"/>
      <c r="K28" s="102"/>
    </row>
    <row r="29" spans="1:11" ht="9.75" customHeight="1" thickBot="1">
      <c r="A29" s="37"/>
      <c r="B29" s="21"/>
      <c r="C29" s="106"/>
      <c r="D29" s="107"/>
      <c r="E29" s="27"/>
      <c r="F29" s="110"/>
      <c r="G29" s="111"/>
      <c r="H29" s="14"/>
      <c r="I29" s="57"/>
      <c r="J29" s="44"/>
      <c r="K29" s="103"/>
    </row>
    <row r="30" spans="1:11" ht="9.75" customHeight="1" thickBot="1" thickTop="1">
      <c r="A30" s="30"/>
      <c r="B30" s="21"/>
      <c r="C30" s="31"/>
      <c r="D30" s="31"/>
      <c r="E30" s="32"/>
      <c r="F30" s="112"/>
      <c r="G30" s="113"/>
      <c r="H30" s="13"/>
      <c r="I30" s="58"/>
      <c r="J30" s="44"/>
      <c r="K30" s="2"/>
    </row>
    <row r="31" spans="1:11" ht="14.25" thickBot="1" thickTop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</row>
    <row r="32" spans="1:11" ht="13.5" thickTop="1">
      <c r="A32" s="2"/>
      <c r="B32" s="2"/>
      <c r="C32" s="96" t="s">
        <v>16</v>
      </c>
      <c r="D32" s="96"/>
      <c r="E32" s="96"/>
      <c r="F32" s="96"/>
      <c r="G32" s="96"/>
      <c r="H32" s="96"/>
      <c r="I32" s="96"/>
      <c r="J32" s="2"/>
      <c r="K32" s="97">
        <f>K13+K25</f>
        <v>15.879999999999999</v>
      </c>
    </row>
    <row r="33" spans="1:11" ht="13.5" thickBot="1">
      <c r="A33" s="2"/>
      <c r="B33" s="2"/>
      <c r="C33" s="96"/>
      <c r="D33" s="96"/>
      <c r="E33" s="96"/>
      <c r="F33" s="96"/>
      <c r="G33" s="96"/>
      <c r="H33" s="96"/>
      <c r="I33" s="96"/>
      <c r="J33" s="12"/>
      <c r="K33" s="98"/>
    </row>
    <row r="34" spans="1:11" ht="21" thickTop="1">
      <c r="A34" s="2"/>
      <c r="B34" s="2"/>
      <c r="C34" s="12"/>
      <c r="D34" s="2"/>
      <c r="E34" s="12"/>
      <c r="F34" s="12"/>
      <c r="G34" s="12"/>
      <c r="H34" s="12"/>
      <c r="I34" s="12"/>
      <c r="J34" s="12"/>
      <c r="K34" s="28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</sheetData>
  <sheetProtection password="A5A2" sheet="1" objects="1" scenarios="1"/>
  <mergeCells count="39">
    <mergeCell ref="F17:G17"/>
    <mergeCell ref="C32:I33"/>
    <mergeCell ref="K32:K33"/>
    <mergeCell ref="K13:K17"/>
    <mergeCell ref="K25:K29"/>
    <mergeCell ref="C28:D29"/>
    <mergeCell ref="F28:G30"/>
    <mergeCell ref="I24:I25"/>
    <mergeCell ref="A22:B23"/>
    <mergeCell ref="F23:G23"/>
    <mergeCell ref="F26:G26"/>
    <mergeCell ref="F24:G25"/>
    <mergeCell ref="C25:D26"/>
    <mergeCell ref="A1:K1"/>
    <mergeCell ref="A2:K2"/>
    <mergeCell ref="A4:K4"/>
    <mergeCell ref="A7:K7"/>
    <mergeCell ref="A6:K6"/>
    <mergeCell ref="H3:K3"/>
    <mergeCell ref="A8:K8"/>
    <mergeCell ref="F11:G12"/>
    <mergeCell ref="F14:G15"/>
    <mergeCell ref="I11:I12"/>
    <mergeCell ref="I14:I15"/>
    <mergeCell ref="A15:B19"/>
    <mergeCell ref="C13:D14"/>
    <mergeCell ref="F18:G19"/>
    <mergeCell ref="I18:I19"/>
    <mergeCell ref="F13:G13"/>
    <mergeCell ref="A28:A29"/>
    <mergeCell ref="C15:D15"/>
    <mergeCell ref="C16:D17"/>
    <mergeCell ref="J11:J19"/>
    <mergeCell ref="J24:J30"/>
    <mergeCell ref="A20:B21"/>
    <mergeCell ref="A25:B26"/>
    <mergeCell ref="A24:B24"/>
    <mergeCell ref="I28:I30"/>
    <mergeCell ref="C27:D27"/>
  </mergeCells>
  <hyperlinks>
    <hyperlink ref="H3" r:id="rId1" display="petrelli.aldo@tin.it"/>
  </hyperlinks>
  <printOptions/>
  <pageMargins left="0.49" right="0.46" top="0.49" bottom="0.37" header="0.38" footer="0.27"/>
  <pageSetup horizontalDpi="360" verticalDpi="360" orientation="landscape" paperSize="9" scale="95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aldo</dc:creator>
  <cp:keywords/>
  <dc:description/>
  <cp:lastModifiedBy>Angelo</cp:lastModifiedBy>
  <cp:lastPrinted>2005-11-15T14:49:51Z</cp:lastPrinted>
  <dcterms:created xsi:type="dcterms:W3CDTF">2005-02-21T21:30:36Z</dcterms:created>
  <dcterms:modified xsi:type="dcterms:W3CDTF">2005-11-15T17:07:04Z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