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8445" tabRatio="677" activeTab="0"/>
  </bookViews>
  <sheets>
    <sheet name="UNITARIO 35" sheetId="1" r:id="rId1"/>
    <sheet name="+45=80" sheetId="2" r:id="rId2"/>
    <sheet name="+45=125" sheetId="3" r:id="rId3"/>
    <sheet name="+45=170" sheetId="4" r:id="rId4"/>
    <sheet name="+45=215" sheetId="5" r:id="rId5"/>
    <sheet name="+45=260" sheetId="6" r:id="rId6"/>
    <sheet name="+45=305" sheetId="7" r:id="rId7"/>
  </sheets>
  <definedNames>
    <definedName name="_xlnm.Print_Area" localSheetId="2">'+45=125'!$A$1:$N$48</definedName>
    <definedName name="_xlnm.Print_Area" localSheetId="3">'+45=170'!$A$1:$N$48</definedName>
    <definedName name="_xlnm.Print_Area" localSheetId="4">'+45=215'!$A$1:$N$48</definedName>
    <definedName name="_xlnm.Print_Area" localSheetId="5">'+45=260'!$A$1:$N$48</definedName>
    <definedName name="_xlnm.Print_Area" localSheetId="6">'+45=305'!$A$1:$N$48</definedName>
    <definedName name="_xlnm.Print_Area" localSheetId="1">'+45=80'!$A$1:$N$48</definedName>
    <definedName name="_xlnm.Print_Area" localSheetId="0">'UNITARIO 35'!$A$1:$N$49</definedName>
  </definedNames>
  <calcPr fullCalcOnLoad="1"/>
</workbook>
</file>

<file path=xl/comments1.xml><?xml version="1.0" encoding="utf-8"?>
<comments xmlns="http://schemas.openxmlformats.org/spreadsheetml/2006/main">
  <authors>
    <author>Aldo Petrelli</author>
  </authors>
  <commentList>
    <comment ref="D13" authorId="0">
      <text>
        <r>
          <rPr>
            <b/>
            <sz val="12"/>
            <color indexed="12"/>
            <rFont val="Tahoma"/>
            <family val="2"/>
          </rPr>
          <t>petrelli.aldo@tin.it</t>
        </r>
        <r>
          <rPr>
            <b/>
            <i/>
            <sz val="12"/>
            <color indexed="12"/>
            <rFont val="Tahoma"/>
            <family val="2"/>
          </rPr>
          <t xml:space="preserve">
</t>
        </r>
        <r>
          <rPr>
            <b/>
            <sz val="16"/>
            <color indexed="12"/>
            <rFont val="Tahoma"/>
            <family val="2"/>
          </rPr>
          <t>SONO MODIFICABILI SOLO
LE CELLE COLORATE DI GIALLO</t>
        </r>
        <r>
          <rPr>
            <b/>
            <sz val="8"/>
            <rFont val="Tahoma"/>
            <family val="0"/>
          </rPr>
          <t xml:space="preserve">
</t>
        </r>
        <r>
          <rPr>
            <i/>
            <sz val="14"/>
            <color indexed="10"/>
            <rFont val="Comic Sans MS"/>
            <family val="4"/>
          </rPr>
          <t xml:space="preserve">Inserire solo il </t>
        </r>
        <r>
          <rPr>
            <i/>
            <sz val="14"/>
            <color indexed="12"/>
            <rFont val="Comic Sans MS"/>
            <family val="4"/>
          </rPr>
          <t xml:space="preserve">nome della località </t>
        </r>
        <r>
          <rPr>
            <i/>
            <sz val="14"/>
            <color indexed="10"/>
            <rFont val="Comic Sans MS"/>
            <family val="4"/>
          </rPr>
          <t xml:space="preserve">e la </t>
        </r>
        <r>
          <rPr>
            <i/>
            <sz val="14"/>
            <color indexed="12"/>
            <rFont val="Comic Sans MS"/>
            <family val="4"/>
          </rPr>
          <t xml:space="preserve">distanza chilometrica </t>
        </r>
        <r>
          <rPr>
            <i/>
            <sz val="14"/>
            <color indexed="10"/>
            <rFont val="Comic Sans MS"/>
            <family val="4"/>
          </rPr>
          <t xml:space="preserve">(percorso di andata e ritorno), </t>
        </r>
        <r>
          <rPr>
            <i/>
            <sz val="14"/>
            <color indexed="12"/>
            <rFont val="Comic Sans MS"/>
            <family val="4"/>
          </rPr>
          <t xml:space="preserve">il calcolo della trasferta </t>
        </r>
        <r>
          <rPr>
            <i/>
            <sz val="14"/>
            <color indexed="10"/>
            <rFont val="Comic Sans MS"/>
            <family val="4"/>
          </rPr>
          <t xml:space="preserve">(per le tre tipologie) </t>
        </r>
        <r>
          <rPr>
            <i/>
            <sz val="14"/>
            <color indexed="12"/>
            <rFont val="Comic Sans MS"/>
            <family val="4"/>
          </rPr>
          <t xml:space="preserve">
avviene in automatico.</t>
        </r>
      </text>
    </comment>
    <comment ref="F13" authorId="0">
      <text>
        <r>
          <rPr>
            <b/>
            <sz val="12"/>
            <color indexed="12"/>
            <rFont val="Tahoma"/>
            <family val="2"/>
          </rPr>
          <t>petrelli.aldo@tin.it</t>
        </r>
        <r>
          <rPr>
            <b/>
            <i/>
            <sz val="12"/>
            <color indexed="12"/>
            <rFont val="Tahoma"/>
            <family val="2"/>
          </rPr>
          <t xml:space="preserve">
</t>
        </r>
        <r>
          <rPr>
            <b/>
            <sz val="16"/>
            <color indexed="12"/>
            <rFont val="Tahoma"/>
            <family val="2"/>
          </rPr>
          <t>SONO MODIFICABILI SOLO
LE CELLE COLORATE DI GIALLO</t>
        </r>
        <r>
          <rPr>
            <b/>
            <sz val="8"/>
            <rFont val="Tahoma"/>
            <family val="0"/>
          </rPr>
          <t xml:space="preserve">
</t>
        </r>
        <r>
          <rPr>
            <i/>
            <sz val="14"/>
            <color indexed="10"/>
            <rFont val="Comic Sans MS"/>
            <family val="4"/>
          </rPr>
          <t xml:space="preserve">Inserire solo il </t>
        </r>
        <r>
          <rPr>
            <i/>
            <sz val="14"/>
            <color indexed="12"/>
            <rFont val="Comic Sans MS"/>
            <family val="4"/>
          </rPr>
          <t xml:space="preserve">nome della località </t>
        </r>
        <r>
          <rPr>
            <i/>
            <sz val="14"/>
            <color indexed="10"/>
            <rFont val="Comic Sans MS"/>
            <family val="4"/>
          </rPr>
          <t xml:space="preserve">e la </t>
        </r>
        <r>
          <rPr>
            <i/>
            <sz val="14"/>
            <color indexed="12"/>
            <rFont val="Comic Sans MS"/>
            <family val="4"/>
          </rPr>
          <t xml:space="preserve">distanza chilometrica </t>
        </r>
        <r>
          <rPr>
            <i/>
            <sz val="14"/>
            <color indexed="10"/>
            <rFont val="Comic Sans MS"/>
            <family val="4"/>
          </rPr>
          <t xml:space="preserve">(percorso di andata e ritorno), </t>
        </r>
        <r>
          <rPr>
            <i/>
            <sz val="14"/>
            <color indexed="12"/>
            <rFont val="Comic Sans MS"/>
            <family val="4"/>
          </rPr>
          <t xml:space="preserve">il calcolo della trasferta </t>
        </r>
        <r>
          <rPr>
            <i/>
            <sz val="14"/>
            <color indexed="10"/>
            <rFont val="Comic Sans MS"/>
            <family val="4"/>
          </rPr>
          <t xml:space="preserve">(per le tre tipologie) </t>
        </r>
        <r>
          <rPr>
            <i/>
            <sz val="14"/>
            <color indexed="12"/>
            <rFont val="Comic Sans MS"/>
            <family val="4"/>
          </rPr>
          <t xml:space="preserve">
avviene in automatico.</t>
        </r>
      </text>
    </comment>
    <comment ref="I13" authorId="0">
      <text>
        <r>
          <rPr>
            <b/>
            <sz val="12"/>
            <color indexed="12"/>
            <rFont val="Tahoma"/>
            <family val="2"/>
          </rPr>
          <t>petrelli.aldo@tin.it</t>
        </r>
        <r>
          <rPr>
            <b/>
            <i/>
            <sz val="12"/>
            <color indexed="12"/>
            <rFont val="Tahoma"/>
            <family val="2"/>
          </rPr>
          <t xml:space="preserve">
</t>
        </r>
        <r>
          <rPr>
            <b/>
            <sz val="16"/>
            <color indexed="12"/>
            <rFont val="Tahoma"/>
            <family val="2"/>
          </rPr>
          <t>SONO MODIFICABILI SOLO
LE CELLE COLORATE DI GIALLO</t>
        </r>
        <r>
          <rPr>
            <b/>
            <sz val="8"/>
            <rFont val="Tahoma"/>
            <family val="0"/>
          </rPr>
          <t xml:space="preserve">
</t>
        </r>
        <r>
          <rPr>
            <i/>
            <sz val="14"/>
            <color indexed="10"/>
            <rFont val="Comic Sans MS"/>
            <family val="4"/>
          </rPr>
          <t xml:space="preserve">Inserire solo il </t>
        </r>
        <r>
          <rPr>
            <i/>
            <sz val="14"/>
            <color indexed="12"/>
            <rFont val="Comic Sans MS"/>
            <family val="4"/>
          </rPr>
          <t xml:space="preserve">nome della località </t>
        </r>
        <r>
          <rPr>
            <i/>
            <sz val="14"/>
            <color indexed="10"/>
            <rFont val="Comic Sans MS"/>
            <family val="4"/>
          </rPr>
          <t xml:space="preserve">e la </t>
        </r>
        <r>
          <rPr>
            <i/>
            <sz val="14"/>
            <color indexed="12"/>
            <rFont val="Comic Sans MS"/>
            <family val="4"/>
          </rPr>
          <t xml:space="preserve">distanza chilometrica </t>
        </r>
        <r>
          <rPr>
            <i/>
            <sz val="14"/>
            <color indexed="10"/>
            <rFont val="Comic Sans MS"/>
            <family val="4"/>
          </rPr>
          <t xml:space="preserve">(percorso di andata e ritorno), </t>
        </r>
        <r>
          <rPr>
            <i/>
            <sz val="14"/>
            <color indexed="12"/>
            <rFont val="Comic Sans MS"/>
            <family val="4"/>
          </rPr>
          <t xml:space="preserve">il calcolo della trasferta </t>
        </r>
        <r>
          <rPr>
            <i/>
            <sz val="14"/>
            <color indexed="10"/>
            <rFont val="Comic Sans MS"/>
            <family val="4"/>
          </rPr>
          <t xml:space="preserve">(per le tre tipologie) </t>
        </r>
        <r>
          <rPr>
            <i/>
            <sz val="14"/>
            <color indexed="12"/>
            <rFont val="Comic Sans MS"/>
            <family val="4"/>
          </rPr>
          <t xml:space="preserve">
avviene in automatico.</t>
        </r>
      </text>
    </comment>
    <comment ref="M13" authorId="0">
      <text>
        <r>
          <rPr>
            <b/>
            <sz val="12"/>
            <color indexed="12"/>
            <rFont val="Tahoma"/>
            <family val="2"/>
          </rPr>
          <t>petrelli.aldo@tin.it</t>
        </r>
        <r>
          <rPr>
            <b/>
            <i/>
            <sz val="12"/>
            <color indexed="12"/>
            <rFont val="Tahoma"/>
            <family val="2"/>
          </rPr>
          <t xml:space="preserve">
</t>
        </r>
        <r>
          <rPr>
            <b/>
            <sz val="16"/>
            <color indexed="12"/>
            <rFont val="Tahoma"/>
            <family val="2"/>
          </rPr>
          <t>SONO MODIFICABILI SOLO
LE CELLE COLORATE DI GIALLO</t>
        </r>
        <r>
          <rPr>
            <b/>
            <sz val="8"/>
            <rFont val="Tahoma"/>
            <family val="0"/>
          </rPr>
          <t xml:space="preserve">
</t>
        </r>
        <r>
          <rPr>
            <i/>
            <sz val="14"/>
            <color indexed="10"/>
            <rFont val="Comic Sans MS"/>
            <family val="4"/>
          </rPr>
          <t xml:space="preserve">Inserire solo il </t>
        </r>
        <r>
          <rPr>
            <i/>
            <sz val="14"/>
            <color indexed="12"/>
            <rFont val="Comic Sans MS"/>
            <family val="4"/>
          </rPr>
          <t xml:space="preserve">nome della località </t>
        </r>
        <r>
          <rPr>
            <i/>
            <sz val="14"/>
            <color indexed="10"/>
            <rFont val="Comic Sans MS"/>
            <family val="4"/>
          </rPr>
          <t xml:space="preserve">e la </t>
        </r>
        <r>
          <rPr>
            <i/>
            <sz val="14"/>
            <color indexed="12"/>
            <rFont val="Comic Sans MS"/>
            <family val="4"/>
          </rPr>
          <t xml:space="preserve">distanza chilometrica </t>
        </r>
        <r>
          <rPr>
            <i/>
            <sz val="14"/>
            <color indexed="10"/>
            <rFont val="Comic Sans MS"/>
            <family val="4"/>
          </rPr>
          <t xml:space="preserve">(percorso di andata e ritorno), </t>
        </r>
        <r>
          <rPr>
            <i/>
            <sz val="14"/>
            <color indexed="12"/>
            <rFont val="Comic Sans MS"/>
            <family val="4"/>
          </rPr>
          <t xml:space="preserve">il calcolo della trasferta </t>
        </r>
        <r>
          <rPr>
            <i/>
            <sz val="14"/>
            <color indexed="10"/>
            <rFont val="Comic Sans MS"/>
            <family val="4"/>
          </rPr>
          <t xml:space="preserve">(per le tre tipologie) </t>
        </r>
        <r>
          <rPr>
            <i/>
            <sz val="14"/>
            <color indexed="12"/>
            <rFont val="Comic Sans MS"/>
            <family val="4"/>
          </rPr>
          <t xml:space="preserve">
avviene in automatico.</t>
        </r>
      </text>
    </comment>
  </commentList>
</comments>
</file>

<file path=xl/comments2.xml><?xml version="1.0" encoding="utf-8"?>
<comments xmlns="http://schemas.openxmlformats.org/spreadsheetml/2006/main">
  <authors>
    <author>Aldo Petrelli</author>
  </authors>
  <commentList>
    <comment ref="F2" authorId="0">
      <text>
        <r>
          <rPr>
            <b/>
            <sz val="12"/>
            <color indexed="12"/>
            <rFont val="Tahoma"/>
            <family val="2"/>
          </rPr>
          <t>petrelli.aldo@tin.it</t>
        </r>
        <r>
          <rPr>
            <b/>
            <i/>
            <sz val="12"/>
            <color indexed="12"/>
            <rFont val="Tahoma"/>
            <family val="2"/>
          </rPr>
          <t xml:space="preserve">
</t>
        </r>
        <r>
          <rPr>
            <b/>
            <sz val="16"/>
            <color indexed="12"/>
            <rFont val="Tahoma"/>
            <family val="2"/>
          </rPr>
          <t>SONO MODIFICABILI SOLO
LE CELLE COLORATE DI GIALLO</t>
        </r>
        <r>
          <rPr>
            <b/>
            <sz val="8"/>
            <rFont val="Tahoma"/>
            <family val="0"/>
          </rPr>
          <t xml:space="preserve">
</t>
        </r>
        <r>
          <rPr>
            <i/>
            <sz val="14"/>
            <color indexed="10"/>
            <rFont val="Comic Sans MS"/>
            <family val="4"/>
          </rPr>
          <t xml:space="preserve">Inserire solo il </t>
        </r>
        <r>
          <rPr>
            <i/>
            <sz val="14"/>
            <color indexed="12"/>
            <rFont val="Comic Sans MS"/>
            <family val="4"/>
          </rPr>
          <t xml:space="preserve">nome della località </t>
        </r>
        <r>
          <rPr>
            <i/>
            <sz val="14"/>
            <color indexed="10"/>
            <rFont val="Comic Sans MS"/>
            <family val="4"/>
          </rPr>
          <t xml:space="preserve">e la </t>
        </r>
        <r>
          <rPr>
            <i/>
            <sz val="14"/>
            <color indexed="12"/>
            <rFont val="Comic Sans MS"/>
            <family val="4"/>
          </rPr>
          <t xml:space="preserve">distanza chilometrica </t>
        </r>
        <r>
          <rPr>
            <i/>
            <sz val="14"/>
            <color indexed="10"/>
            <rFont val="Comic Sans MS"/>
            <family val="4"/>
          </rPr>
          <t xml:space="preserve">(percorso di andata e ritorno), </t>
        </r>
        <r>
          <rPr>
            <i/>
            <sz val="14"/>
            <color indexed="12"/>
            <rFont val="Comic Sans MS"/>
            <family val="4"/>
          </rPr>
          <t xml:space="preserve">il calcolo della trasferta </t>
        </r>
        <r>
          <rPr>
            <i/>
            <sz val="14"/>
            <color indexed="10"/>
            <rFont val="Comic Sans MS"/>
            <family val="4"/>
          </rPr>
          <t xml:space="preserve">(per le tre tipologie) </t>
        </r>
        <r>
          <rPr>
            <i/>
            <sz val="14"/>
            <color indexed="12"/>
            <rFont val="Comic Sans MS"/>
            <family val="4"/>
          </rPr>
          <t xml:space="preserve">
avviene in automatico.</t>
        </r>
      </text>
    </comment>
    <comment ref="I2" authorId="0">
      <text>
        <r>
          <rPr>
            <b/>
            <sz val="12"/>
            <color indexed="12"/>
            <rFont val="Tahoma"/>
            <family val="2"/>
          </rPr>
          <t>petrelli.aldo@tin.it</t>
        </r>
        <r>
          <rPr>
            <b/>
            <i/>
            <sz val="12"/>
            <color indexed="12"/>
            <rFont val="Tahoma"/>
            <family val="2"/>
          </rPr>
          <t xml:space="preserve">
</t>
        </r>
        <r>
          <rPr>
            <b/>
            <sz val="16"/>
            <color indexed="12"/>
            <rFont val="Tahoma"/>
            <family val="2"/>
          </rPr>
          <t>SONO MODIFICABILI SOLO
LE CELLE COLORATE DI GIALLO</t>
        </r>
        <r>
          <rPr>
            <b/>
            <sz val="8"/>
            <rFont val="Tahoma"/>
            <family val="0"/>
          </rPr>
          <t xml:space="preserve">
</t>
        </r>
        <r>
          <rPr>
            <i/>
            <sz val="14"/>
            <color indexed="10"/>
            <rFont val="Comic Sans MS"/>
            <family val="4"/>
          </rPr>
          <t xml:space="preserve">Inserire solo il </t>
        </r>
        <r>
          <rPr>
            <i/>
            <sz val="14"/>
            <color indexed="12"/>
            <rFont val="Comic Sans MS"/>
            <family val="4"/>
          </rPr>
          <t xml:space="preserve">nome della località </t>
        </r>
        <r>
          <rPr>
            <i/>
            <sz val="14"/>
            <color indexed="10"/>
            <rFont val="Comic Sans MS"/>
            <family val="4"/>
          </rPr>
          <t xml:space="preserve">e la </t>
        </r>
        <r>
          <rPr>
            <i/>
            <sz val="14"/>
            <color indexed="12"/>
            <rFont val="Comic Sans MS"/>
            <family val="4"/>
          </rPr>
          <t xml:space="preserve">distanza chilometrica </t>
        </r>
        <r>
          <rPr>
            <i/>
            <sz val="14"/>
            <color indexed="10"/>
            <rFont val="Comic Sans MS"/>
            <family val="4"/>
          </rPr>
          <t xml:space="preserve">(percorso di andata e ritorno), </t>
        </r>
        <r>
          <rPr>
            <i/>
            <sz val="14"/>
            <color indexed="12"/>
            <rFont val="Comic Sans MS"/>
            <family val="4"/>
          </rPr>
          <t xml:space="preserve">il calcolo della trasferta </t>
        </r>
        <r>
          <rPr>
            <i/>
            <sz val="14"/>
            <color indexed="10"/>
            <rFont val="Comic Sans MS"/>
            <family val="4"/>
          </rPr>
          <t xml:space="preserve">(per le tre tipologie) </t>
        </r>
        <r>
          <rPr>
            <i/>
            <sz val="14"/>
            <color indexed="12"/>
            <rFont val="Comic Sans MS"/>
            <family val="4"/>
          </rPr>
          <t xml:space="preserve">
avviene in automatico.</t>
        </r>
      </text>
    </comment>
    <comment ref="M2" authorId="0">
      <text>
        <r>
          <rPr>
            <b/>
            <sz val="12"/>
            <color indexed="12"/>
            <rFont val="Tahoma"/>
            <family val="2"/>
          </rPr>
          <t>petrelli.aldo@tin.it</t>
        </r>
        <r>
          <rPr>
            <b/>
            <i/>
            <sz val="12"/>
            <color indexed="12"/>
            <rFont val="Tahoma"/>
            <family val="2"/>
          </rPr>
          <t xml:space="preserve">
</t>
        </r>
        <r>
          <rPr>
            <b/>
            <sz val="16"/>
            <color indexed="12"/>
            <rFont val="Tahoma"/>
            <family val="2"/>
          </rPr>
          <t>SONO MODIFICABILI SOLO
LE CELLE COLORATE DI GIALLO</t>
        </r>
        <r>
          <rPr>
            <b/>
            <sz val="8"/>
            <rFont val="Tahoma"/>
            <family val="0"/>
          </rPr>
          <t xml:space="preserve">
</t>
        </r>
        <r>
          <rPr>
            <i/>
            <sz val="14"/>
            <color indexed="10"/>
            <rFont val="Comic Sans MS"/>
            <family val="4"/>
          </rPr>
          <t xml:space="preserve">Inserire solo il </t>
        </r>
        <r>
          <rPr>
            <i/>
            <sz val="14"/>
            <color indexed="12"/>
            <rFont val="Comic Sans MS"/>
            <family val="4"/>
          </rPr>
          <t xml:space="preserve">nome della località </t>
        </r>
        <r>
          <rPr>
            <i/>
            <sz val="14"/>
            <color indexed="10"/>
            <rFont val="Comic Sans MS"/>
            <family val="4"/>
          </rPr>
          <t xml:space="preserve">e la </t>
        </r>
        <r>
          <rPr>
            <i/>
            <sz val="14"/>
            <color indexed="12"/>
            <rFont val="Comic Sans MS"/>
            <family val="4"/>
          </rPr>
          <t xml:space="preserve">distanza chilometrica </t>
        </r>
        <r>
          <rPr>
            <i/>
            <sz val="14"/>
            <color indexed="10"/>
            <rFont val="Comic Sans MS"/>
            <family val="4"/>
          </rPr>
          <t xml:space="preserve">(percorso di andata e ritorno), </t>
        </r>
        <r>
          <rPr>
            <i/>
            <sz val="14"/>
            <color indexed="12"/>
            <rFont val="Comic Sans MS"/>
            <family val="4"/>
          </rPr>
          <t xml:space="preserve">il calcolo della trasferta </t>
        </r>
        <r>
          <rPr>
            <i/>
            <sz val="14"/>
            <color indexed="10"/>
            <rFont val="Comic Sans MS"/>
            <family val="4"/>
          </rPr>
          <t xml:space="preserve">(per le tre tipologie) </t>
        </r>
        <r>
          <rPr>
            <i/>
            <sz val="14"/>
            <color indexed="12"/>
            <rFont val="Comic Sans MS"/>
            <family val="4"/>
          </rPr>
          <t xml:space="preserve">
avviene in automatico.</t>
        </r>
      </text>
    </comment>
  </commentList>
</comments>
</file>

<file path=xl/comments3.xml><?xml version="1.0" encoding="utf-8"?>
<comments xmlns="http://schemas.openxmlformats.org/spreadsheetml/2006/main">
  <authors>
    <author>Aldo Petrelli</author>
  </authors>
  <commentList>
    <comment ref="F2" authorId="0">
      <text>
        <r>
          <rPr>
            <b/>
            <sz val="12"/>
            <color indexed="12"/>
            <rFont val="Tahoma"/>
            <family val="2"/>
          </rPr>
          <t>petrelli.aldo@tin.it</t>
        </r>
        <r>
          <rPr>
            <b/>
            <i/>
            <sz val="12"/>
            <color indexed="12"/>
            <rFont val="Tahoma"/>
            <family val="2"/>
          </rPr>
          <t xml:space="preserve">
</t>
        </r>
        <r>
          <rPr>
            <b/>
            <sz val="16"/>
            <color indexed="12"/>
            <rFont val="Tahoma"/>
            <family val="2"/>
          </rPr>
          <t>SONO MODIFICABILI SOLO
LE CELLE COLORATE DI GIALLO</t>
        </r>
        <r>
          <rPr>
            <b/>
            <sz val="8"/>
            <rFont val="Tahoma"/>
            <family val="0"/>
          </rPr>
          <t xml:space="preserve">
</t>
        </r>
        <r>
          <rPr>
            <i/>
            <sz val="14"/>
            <color indexed="10"/>
            <rFont val="Comic Sans MS"/>
            <family val="4"/>
          </rPr>
          <t xml:space="preserve">Inserire solo il </t>
        </r>
        <r>
          <rPr>
            <i/>
            <sz val="14"/>
            <color indexed="12"/>
            <rFont val="Comic Sans MS"/>
            <family val="4"/>
          </rPr>
          <t xml:space="preserve">nome della località </t>
        </r>
        <r>
          <rPr>
            <i/>
            <sz val="14"/>
            <color indexed="10"/>
            <rFont val="Comic Sans MS"/>
            <family val="4"/>
          </rPr>
          <t xml:space="preserve">e la </t>
        </r>
        <r>
          <rPr>
            <i/>
            <sz val="14"/>
            <color indexed="12"/>
            <rFont val="Comic Sans MS"/>
            <family val="4"/>
          </rPr>
          <t xml:space="preserve">distanza chilometrica </t>
        </r>
        <r>
          <rPr>
            <i/>
            <sz val="14"/>
            <color indexed="10"/>
            <rFont val="Comic Sans MS"/>
            <family val="4"/>
          </rPr>
          <t xml:space="preserve">(percorso di andata e ritorno), </t>
        </r>
        <r>
          <rPr>
            <i/>
            <sz val="14"/>
            <color indexed="12"/>
            <rFont val="Comic Sans MS"/>
            <family val="4"/>
          </rPr>
          <t xml:space="preserve">il calcolo della trasferta </t>
        </r>
        <r>
          <rPr>
            <i/>
            <sz val="14"/>
            <color indexed="10"/>
            <rFont val="Comic Sans MS"/>
            <family val="4"/>
          </rPr>
          <t xml:space="preserve">(per le tre tipologie) </t>
        </r>
        <r>
          <rPr>
            <i/>
            <sz val="14"/>
            <color indexed="12"/>
            <rFont val="Comic Sans MS"/>
            <family val="4"/>
          </rPr>
          <t xml:space="preserve">
avviene in automatico.</t>
        </r>
      </text>
    </comment>
    <comment ref="I2" authorId="0">
      <text>
        <r>
          <rPr>
            <b/>
            <sz val="12"/>
            <color indexed="12"/>
            <rFont val="Tahoma"/>
            <family val="2"/>
          </rPr>
          <t>petrelli.aldo@tin.it</t>
        </r>
        <r>
          <rPr>
            <b/>
            <i/>
            <sz val="12"/>
            <color indexed="12"/>
            <rFont val="Tahoma"/>
            <family val="2"/>
          </rPr>
          <t xml:space="preserve">
</t>
        </r>
        <r>
          <rPr>
            <b/>
            <sz val="16"/>
            <color indexed="12"/>
            <rFont val="Tahoma"/>
            <family val="2"/>
          </rPr>
          <t>SONO MODIFICABILI SOLO
LE CELLE COLORATE DI GIALLO</t>
        </r>
        <r>
          <rPr>
            <b/>
            <sz val="8"/>
            <rFont val="Tahoma"/>
            <family val="0"/>
          </rPr>
          <t xml:space="preserve">
</t>
        </r>
        <r>
          <rPr>
            <i/>
            <sz val="14"/>
            <color indexed="10"/>
            <rFont val="Comic Sans MS"/>
            <family val="4"/>
          </rPr>
          <t xml:space="preserve">Inserire solo il </t>
        </r>
        <r>
          <rPr>
            <i/>
            <sz val="14"/>
            <color indexed="12"/>
            <rFont val="Comic Sans MS"/>
            <family val="4"/>
          </rPr>
          <t xml:space="preserve">nome della località </t>
        </r>
        <r>
          <rPr>
            <i/>
            <sz val="14"/>
            <color indexed="10"/>
            <rFont val="Comic Sans MS"/>
            <family val="4"/>
          </rPr>
          <t xml:space="preserve">e la </t>
        </r>
        <r>
          <rPr>
            <i/>
            <sz val="14"/>
            <color indexed="12"/>
            <rFont val="Comic Sans MS"/>
            <family val="4"/>
          </rPr>
          <t xml:space="preserve">distanza chilometrica </t>
        </r>
        <r>
          <rPr>
            <i/>
            <sz val="14"/>
            <color indexed="10"/>
            <rFont val="Comic Sans MS"/>
            <family val="4"/>
          </rPr>
          <t xml:space="preserve">(percorso di andata e ritorno), </t>
        </r>
        <r>
          <rPr>
            <i/>
            <sz val="14"/>
            <color indexed="12"/>
            <rFont val="Comic Sans MS"/>
            <family val="4"/>
          </rPr>
          <t xml:space="preserve">il calcolo della trasferta </t>
        </r>
        <r>
          <rPr>
            <i/>
            <sz val="14"/>
            <color indexed="10"/>
            <rFont val="Comic Sans MS"/>
            <family val="4"/>
          </rPr>
          <t xml:space="preserve">(per le tre tipologie) </t>
        </r>
        <r>
          <rPr>
            <i/>
            <sz val="14"/>
            <color indexed="12"/>
            <rFont val="Comic Sans MS"/>
            <family val="4"/>
          </rPr>
          <t xml:space="preserve">
avviene in automatico.</t>
        </r>
      </text>
    </comment>
    <comment ref="M2" authorId="0">
      <text>
        <r>
          <rPr>
            <b/>
            <sz val="12"/>
            <color indexed="12"/>
            <rFont val="Tahoma"/>
            <family val="2"/>
          </rPr>
          <t>petrelli.aldo@tin.it</t>
        </r>
        <r>
          <rPr>
            <b/>
            <i/>
            <sz val="12"/>
            <color indexed="12"/>
            <rFont val="Tahoma"/>
            <family val="2"/>
          </rPr>
          <t xml:space="preserve">
</t>
        </r>
        <r>
          <rPr>
            <b/>
            <sz val="16"/>
            <color indexed="12"/>
            <rFont val="Tahoma"/>
            <family val="2"/>
          </rPr>
          <t>SONO MODIFICABILI SOLO
LE CELLE COLORATE DI GIALLO</t>
        </r>
        <r>
          <rPr>
            <b/>
            <sz val="8"/>
            <rFont val="Tahoma"/>
            <family val="0"/>
          </rPr>
          <t xml:space="preserve">
</t>
        </r>
        <r>
          <rPr>
            <i/>
            <sz val="14"/>
            <color indexed="10"/>
            <rFont val="Comic Sans MS"/>
            <family val="4"/>
          </rPr>
          <t xml:space="preserve">Inserire solo il </t>
        </r>
        <r>
          <rPr>
            <i/>
            <sz val="14"/>
            <color indexed="12"/>
            <rFont val="Comic Sans MS"/>
            <family val="4"/>
          </rPr>
          <t xml:space="preserve">nome della località </t>
        </r>
        <r>
          <rPr>
            <i/>
            <sz val="14"/>
            <color indexed="10"/>
            <rFont val="Comic Sans MS"/>
            <family val="4"/>
          </rPr>
          <t xml:space="preserve">e la </t>
        </r>
        <r>
          <rPr>
            <i/>
            <sz val="14"/>
            <color indexed="12"/>
            <rFont val="Comic Sans MS"/>
            <family val="4"/>
          </rPr>
          <t xml:space="preserve">distanza chilometrica </t>
        </r>
        <r>
          <rPr>
            <i/>
            <sz val="14"/>
            <color indexed="10"/>
            <rFont val="Comic Sans MS"/>
            <family val="4"/>
          </rPr>
          <t xml:space="preserve">(percorso di andata e ritorno), </t>
        </r>
        <r>
          <rPr>
            <i/>
            <sz val="14"/>
            <color indexed="12"/>
            <rFont val="Comic Sans MS"/>
            <family val="4"/>
          </rPr>
          <t xml:space="preserve">il calcolo della trasferta </t>
        </r>
        <r>
          <rPr>
            <i/>
            <sz val="14"/>
            <color indexed="10"/>
            <rFont val="Comic Sans MS"/>
            <family val="4"/>
          </rPr>
          <t xml:space="preserve">(per le tre tipologie) </t>
        </r>
        <r>
          <rPr>
            <i/>
            <sz val="14"/>
            <color indexed="12"/>
            <rFont val="Comic Sans MS"/>
            <family val="4"/>
          </rPr>
          <t xml:space="preserve">
avviene in automatico.</t>
        </r>
      </text>
    </comment>
  </commentList>
</comments>
</file>

<file path=xl/comments4.xml><?xml version="1.0" encoding="utf-8"?>
<comments xmlns="http://schemas.openxmlformats.org/spreadsheetml/2006/main">
  <authors>
    <author>Aldo Petrelli</author>
  </authors>
  <commentList>
    <comment ref="F2" authorId="0">
      <text>
        <r>
          <rPr>
            <b/>
            <sz val="12"/>
            <color indexed="12"/>
            <rFont val="Tahoma"/>
            <family val="2"/>
          </rPr>
          <t>petrelli.aldo@tin.it</t>
        </r>
        <r>
          <rPr>
            <b/>
            <i/>
            <sz val="12"/>
            <color indexed="12"/>
            <rFont val="Tahoma"/>
            <family val="2"/>
          </rPr>
          <t xml:space="preserve">
</t>
        </r>
        <r>
          <rPr>
            <b/>
            <sz val="16"/>
            <color indexed="12"/>
            <rFont val="Tahoma"/>
            <family val="2"/>
          </rPr>
          <t>SONO MODIFICABILI SOLO
LE CELLE COLORATE DI GIALLO</t>
        </r>
        <r>
          <rPr>
            <b/>
            <sz val="8"/>
            <rFont val="Tahoma"/>
            <family val="0"/>
          </rPr>
          <t xml:space="preserve">
</t>
        </r>
        <r>
          <rPr>
            <i/>
            <sz val="14"/>
            <color indexed="10"/>
            <rFont val="Comic Sans MS"/>
            <family val="4"/>
          </rPr>
          <t xml:space="preserve">Inserire solo il </t>
        </r>
        <r>
          <rPr>
            <i/>
            <sz val="14"/>
            <color indexed="12"/>
            <rFont val="Comic Sans MS"/>
            <family val="4"/>
          </rPr>
          <t xml:space="preserve">nome della località </t>
        </r>
        <r>
          <rPr>
            <i/>
            <sz val="14"/>
            <color indexed="10"/>
            <rFont val="Comic Sans MS"/>
            <family val="4"/>
          </rPr>
          <t xml:space="preserve">e la </t>
        </r>
        <r>
          <rPr>
            <i/>
            <sz val="14"/>
            <color indexed="12"/>
            <rFont val="Comic Sans MS"/>
            <family val="4"/>
          </rPr>
          <t xml:space="preserve">distanza chilometrica </t>
        </r>
        <r>
          <rPr>
            <i/>
            <sz val="14"/>
            <color indexed="10"/>
            <rFont val="Comic Sans MS"/>
            <family val="4"/>
          </rPr>
          <t xml:space="preserve">(percorso di andata e ritorno), </t>
        </r>
        <r>
          <rPr>
            <i/>
            <sz val="14"/>
            <color indexed="12"/>
            <rFont val="Comic Sans MS"/>
            <family val="4"/>
          </rPr>
          <t xml:space="preserve">il calcolo della trasferta </t>
        </r>
        <r>
          <rPr>
            <i/>
            <sz val="14"/>
            <color indexed="10"/>
            <rFont val="Comic Sans MS"/>
            <family val="4"/>
          </rPr>
          <t xml:space="preserve">(per le tre tipologie) </t>
        </r>
        <r>
          <rPr>
            <i/>
            <sz val="14"/>
            <color indexed="12"/>
            <rFont val="Comic Sans MS"/>
            <family val="4"/>
          </rPr>
          <t xml:space="preserve">
avviene in automatico.</t>
        </r>
      </text>
    </comment>
    <comment ref="I2" authorId="0">
      <text>
        <r>
          <rPr>
            <b/>
            <sz val="12"/>
            <color indexed="12"/>
            <rFont val="Tahoma"/>
            <family val="2"/>
          </rPr>
          <t>petrelli.aldo@tin.it</t>
        </r>
        <r>
          <rPr>
            <b/>
            <i/>
            <sz val="12"/>
            <color indexed="12"/>
            <rFont val="Tahoma"/>
            <family val="2"/>
          </rPr>
          <t xml:space="preserve">
</t>
        </r>
        <r>
          <rPr>
            <b/>
            <sz val="16"/>
            <color indexed="12"/>
            <rFont val="Tahoma"/>
            <family val="2"/>
          </rPr>
          <t>SONO MODIFICABILI SOLO
LE CELLE COLORATE DI GIALLO</t>
        </r>
        <r>
          <rPr>
            <b/>
            <sz val="8"/>
            <rFont val="Tahoma"/>
            <family val="0"/>
          </rPr>
          <t xml:space="preserve">
</t>
        </r>
        <r>
          <rPr>
            <i/>
            <sz val="14"/>
            <color indexed="10"/>
            <rFont val="Comic Sans MS"/>
            <family val="4"/>
          </rPr>
          <t xml:space="preserve">Inserire solo il </t>
        </r>
        <r>
          <rPr>
            <i/>
            <sz val="14"/>
            <color indexed="12"/>
            <rFont val="Comic Sans MS"/>
            <family val="4"/>
          </rPr>
          <t xml:space="preserve">nome della località </t>
        </r>
        <r>
          <rPr>
            <i/>
            <sz val="14"/>
            <color indexed="10"/>
            <rFont val="Comic Sans MS"/>
            <family val="4"/>
          </rPr>
          <t xml:space="preserve">e la </t>
        </r>
        <r>
          <rPr>
            <i/>
            <sz val="14"/>
            <color indexed="12"/>
            <rFont val="Comic Sans MS"/>
            <family val="4"/>
          </rPr>
          <t xml:space="preserve">distanza chilometrica </t>
        </r>
        <r>
          <rPr>
            <i/>
            <sz val="14"/>
            <color indexed="10"/>
            <rFont val="Comic Sans MS"/>
            <family val="4"/>
          </rPr>
          <t xml:space="preserve">(percorso di andata e ritorno), </t>
        </r>
        <r>
          <rPr>
            <i/>
            <sz val="14"/>
            <color indexed="12"/>
            <rFont val="Comic Sans MS"/>
            <family val="4"/>
          </rPr>
          <t xml:space="preserve">il calcolo della trasferta </t>
        </r>
        <r>
          <rPr>
            <i/>
            <sz val="14"/>
            <color indexed="10"/>
            <rFont val="Comic Sans MS"/>
            <family val="4"/>
          </rPr>
          <t xml:space="preserve">(per le tre tipologie) </t>
        </r>
        <r>
          <rPr>
            <i/>
            <sz val="14"/>
            <color indexed="12"/>
            <rFont val="Comic Sans MS"/>
            <family val="4"/>
          </rPr>
          <t xml:space="preserve">
avviene in automatico.</t>
        </r>
      </text>
    </comment>
    <comment ref="M2" authorId="0">
      <text>
        <r>
          <rPr>
            <b/>
            <sz val="12"/>
            <color indexed="12"/>
            <rFont val="Tahoma"/>
            <family val="2"/>
          </rPr>
          <t>petrelli.aldo@tin.it</t>
        </r>
        <r>
          <rPr>
            <b/>
            <i/>
            <sz val="12"/>
            <color indexed="12"/>
            <rFont val="Tahoma"/>
            <family val="2"/>
          </rPr>
          <t xml:space="preserve">
</t>
        </r>
        <r>
          <rPr>
            <b/>
            <sz val="16"/>
            <color indexed="12"/>
            <rFont val="Tahoma"/>
            <family val="2"/>
          </rPr>
          <t>SONO MODIFICABILI SOLO
LE CELLE COLORATE DI GIALLO</t>
        </r>
        <r>
          <rPr>
            <b/>
            <sz val="8"/>
            <rFont val="Tahoma"/>
            <family val="0"/>
          </rPr>
          <t xml:space="preserve">
</t>
        </r>
        <r>
          <rPr>
            <i/>
            <sz val="14"/>
            <color indexed="10"/>
            <rFont val="Comic Sans MS"/>
            <family val="4"/>
          </rPr>
          <t xml:space="preserve">Inserire solo il </t>
        </r>
        <r>
          <rPr>
            <i/>
            <sz val="14"/>
            <color indexed="12"/>
            <rFont val="Comic Sans MS"/>
            <family val="4"/>
          </rPr>
          <t xml:space="preserve">nome della località </t>
        </r>
        <r>
          <rPr>
            <i/>
            <sz val="14"/>
            <color indexed="10"/>
            <rFont val="Comic Sans MS"/>
            <family val="4"/>
          </rPr>
          <t xml:space="preserve">e la </t>
        </r>
        <r>
          <rPr>
            <i/>
            <sz val="14"/>
            <color indexed="12"/>
            <rFont val="Comic Sans MS"/>
            <family val="4"/>
          </rPr>
          <t xml:space="preserve">distanza chilometrica </t>
        </r>
        <r>
          <rPr>
            <i/>
            <sz val="14"/>
            <color indexed="10"/>
            <rFont val="Comic Sans MS"/>
            <family val="4"/>
          </rPr>
          <t xml:space="preserve">(percorso di andata e ritorno), </t>
        </r>
        <r>
          <rPr>
            <i/>
            <sz val="14"/>
            <color indexed="12"/>
            <rFont val="Comic Sans MS"/>
            <family val="4"/>
          </rPr>
          <t xml:space="preserve">il calcolo della trasferta </t>
        </r>
        <r>
          <rPr>
            <i/>
            <sz val="14"/>
            <color indexed="10"/>
            <rFont val="Comic Sans MS"/>
            <family val="4"/>
          </rPr>
          <t xml:space="preserve">(per le tre tipologie) </t>
        </r>
        <r>
          <rPr>
            <i/>
            <sz val="14"/>
            <color indexed="12"/>
            <rFont val="Comic Sans MS"/>
            <family val="4"/>
          </rPr>
          <t xml:space="preserve">
avviene in automatico.</t>
        </r>
      </text>
    </comment>
  </commentList>
</comments>
</file>

<file path=xl/comments5.xml><?xml version="1.0" encoding="utf-8"?>
<comments xmlns="http://schemas.openxmlformats.org/spreadsheetml/2006/main">
  <authors>
    <author>Aldo Petrelli</author>
  </authors>
  <commentList>
    <comment ref="F2" authorId="0">
      <text>
        <r>
          <rPr>
            <b/>
            <sz val="12"/>
            <color indexed="12"/>
            <rFont val="Tahoma"/>
            <family val="2"/>
          </rPr>
          <t>petrelli.aldo@tin.it</t>
        </r>
        <r>
          <rPr>
            <b/>
            <i/>
            <sz val="12"/>
            <color indexed="12"/>
            <rFont val="Tahoma"/>
            <family val="2"/>
          </rPr>
          <t xml:space="preserve">
</t>
        </r>
        <r>
          <rPr>
            <b/>
            <sz val="16"/>
            <color indexed="12"/>
            <rFont val="Tahoma"/>
            <family val="2"/>
          </rPr>
          <t>SONO MODIFICABILI SOLO
LE CELLE COLORATE DI GIALLO</t>
        </r>
        <r>
          <rPr>
            <b/>
            <sz val="8"/>
            <rFont val="Tahoma"/>
            <family val="0"/>
          </rPr>
          <t xml:space="preserve">
</t>
        </r>
        <r>
          <rPr>
            <i/>
            <sz val="14"/>
            <color indexed="10"/>
            <rFont val="Comic Sans MS"/>
            <family val="4"/>
          </rPr>
          <t xml:space="preserve">Inserire solo il </t>
        </r>
        <r>
          <rPr>
            <i/>
            <sz val="14"/>
            <color indexed="12"/>
            <rFont val="Comic Sans MS"/>
            <family val="4"/>
          </rPr>
          <t xml:space="preserve">nome della località </t>
        </r>
        <r>
          <rPr>
            <i/>
            <sz val="14"/>
            <color indexed="10"/>
            <rFont val="Comic Sans MS"/>
            <family val="4"/>
          </rPr>
          <t xml:space="preserve">e la </t>
        </r>
        <r>
          <rPr>
            <i/>
            <sz val="14"/>
            <color indexed="12"/>
            <rFont val="Comic Sans MS"/>
            <family val="4"/>
          </rPr>
          <t xml:space="preserve">distanza chilometrica </t>
        </r>
        <r>
          <rPr>
            <i/>
            <sz val="14"/>
            <color indexed="10"/>
            <rFont val="Comic Sans MS"/>
            <family val="4"/>
          </rPr>
          <t xml:space="preserve">(percorso di andata e ritorno), </t>
        </r>
        <r>
          <rPr>
            <i/>
            <sz val="14"/>
            <color indexed="12"/>
            <rFont val="Comic Sans MS"/>
            <family val="4"/>
          </rPr>
          <t xml:space="preserve">il calcolo della trasferta </t>
        </r>
        <r>
          <rPr>
            <i/>
            <sz val="14"/>
            <color indexed="10"/>
            <rFont val="Comic Sans MS"/>
            <family val="4"/>
          </rPr>
          <t xml:space="preserve">(per le tre tipologie) </t>
        </r>
        <r>
          <rPr>
            <i/>
            <sz val="14"/>
            <color indexed="12"/>
            <rFont val="Comic Sans MS"/>
            <family val="4"/>
          </rPr>
          <t xml:space="preserve">
avviene in automatico.</t>
        </r>
      </text>
    </comment>
    <comment ref="I2" authorId="0">
      <text>
        <r>
          <rPr>
            <b/>
            <sz val="12"/>
            <color indexed="12"/>
            <rFont val="Tahoma"/>
            <family val="2"/>
          </rPr>
          <t>petrelli.aldo@tin.it</t>
        </r>
        <r>
          <rPr>
            <b/>
            <i/>
            <sz val="12"/>
            <color indexed="12"/>
            <rFont val="Tahoma"/>
            <family val="2"/>
          </rPr>
          <t xml:space="preserve">
</t>
        </r>
        <r>
          <rPr>
            <b/>
            <sz val="16"/>
            <color indexed="12"/>
            <rFont val="Tahoma"/>
            <family val="2"/>
          </rPr>
          <t>SONO MODIFICABILI SOLO
LE CELLE COLORATE DI GIALLO</t>
        </r>
        <r>
          <rPr>
            <b/>
            <sz val="8"/>
            <rFont val="Tahoma"/>
            <family val="0"/>
          </rPr>
          <t xml:space="preserve">
</t>
        </r>
        <r>
          <rPr>
            <i/>
            <sz val="14"/>
            <color indexed="10"/>
            <rFont val="Comic Sans MS"/>
            <family val="4"/>
          </rPr>
          <t xml:space="preserve">Inserire solo il </t>
        </r>
        <r>
          <rPr>
            <i/>
            <sz val="14"/>
            <color indexed="12"/>
            <rFont val="Comic Sans MS"/>
            <family val="4"/>
          </rPr>
          <t xml:space="preserve">nome della località </t>
        </r>
        <r>
          <rPr>
            <i/>
            <sz val="14"/>
            <color indexed="10"/>
            <rFont val="Comic Sans MS"/>
            <family val="4"/>
          </rPr>
          <t xml:space="preserve">e la </t>
        </r>
        <r>
          <rPr>
            <i/>
            <sz val="14"/>
            <color indexed="12"/>
            <rFont val="Comic Sans MS"/>
            <family val="4"/>
          </rPr>
          <t xml:space="preserve">distanza chilometrica </t>
        </r>
        <r>
          <rPr>
            <i/>
            <sz val="14"/>
            <color indexed="10"/>
            <rFont val="Comic Sans MS"/>
            <family val="4"/>
          </rPr>
          <t xml:space="preserve">(percorso di andata e ritorno), </t>
        </r>
        <r>
          <rPr>
            <i/>
            <sz val="14"/>
            <color indexed="12"/>
            <rFont val="Comic Sans MS"/>
            <family val="4"/>
          </rPr>
          <t xml:space="preserve">il calcolo della trasferta </t>
        </r>
        <r>
          <rPr>
            <i/>
            <sz val="14"/>
            <color indexed="10"/>
            <rFont val="Comic Sans MS"/>
            <family val="4"/>
          </rPr>
          <t xml:space="preserve">(per le tre tipologie) </t>
        </r>
        <r>
          <rPr>
            <i/>
            <sz val="14"/>
            <color indexed="12"/>
            <rFont val="Comic Sans MS"/>
            <family val="4"/>
          </rPr>
          <t xml:space="preserve">
avviene in automatico.</t>
        </r>
      </text>
    </comment>
    <comment ref="M2" authorId="0">
      <text>
        <r>
          <rPr>
            <b/>
            <sz val="12"/>
            <color indexed="12"/>
            <rFont val="Tahoma"/>
            <family val="2"/>
          </rPr>
          <t>petrelli.aldo@tin.it</t>
        </r>
        <r>
          <rPr>
            <b/>
            <i/>
            <sz val="12"/>
            <color indexed="12"/>
            <rFont val="Tahoma"/>
            <family val="2"/>
          </rPr>
          <t xml:space="preserve">
</t>
        </r>
        <r>
          <rPr>
            <b/>
            <sz val="16"/>
            <color indexed="12"/>
            <rFont val="Tahoma"/>
            <family val="2"/>
          </rPr>
          <t>SONO MODIFICABILI SOLO
LE CELLE COLORATE DI GIALLO</t>
        </r>
        <r>
          <rPr>
            <b/>
            <sz val="8"/>
            <rFont val="Tahoma"/>
            <family val="0"/>
          </rPr>
          <t xml:space="preserve">
</t>
        </r>
        <r>
          <rPr>
            <i/>
            <sz val="14"/>
            <color indexed="10"/>
            <rFont val="Comic Sans MS"/>
            <family val="4"/>
          </rPr>
          <t xml:space="preserve">Inserire solo il </t>
        </r>
        <r>
          <rPr>
            <i/>
            <sz val="14"/>
            <color indexed="12"/>
            <rFont val="Comic Sans MS"/>
            <family val="4"/>
          </rPr>
          <t xml:space="preserve">nome della località </t>
        </r>
        <r>
          <rPr>
            <i/>
            <sz val="14"/>
            <color indexed="10"/>
            <rFont val="Comic Sans MS"/>
            <family val="4"/>
          </rPr>
          <t xml:space="preserve">e la </t>
        </r>
        <r>
          <rPr>
            <i/>
            <sz val="14"/>
            <color indexed="12"/>
            <rFont val="Comic Sans MS"/>
            <family val="4"/>
          </rPr>
          <t xml:space="preserve">distanza chilometrica </t>
        </r>
        <r>
          <rPr>
            <i/>
            <sz val="14"/>
            <color indexed="10"/>
            <rFont val="Comic Sans MS"/>
            <family val="4"/>
          </rPr>
          <t xml:space="preserve">(percorso di andata e ritorno), </t>
        </r>
        <r>
          <rPr>
            <i/>
            <sz val="14"/>
            <color indexed="12"/>
            <rFont val="Comic Sans MS"/>
            <family val="4"/>
          </rPr>
          <t xml:space="preserve">il calcolo della trasferta </t>
        </r>
        <r>
          <rPr>
            <i/>
            <sz val="14"/>
            <color indexed="10"/>
            <rFont val="Comic Sans MS"/>
            <family val="4"/>
          </rPr>
          <t xml:space="preserve">(per le tre tipologie) </t>
        </r>
        <r>
          <rPr>
            <i/>
            <sz val="14"/>
            <color indexed="12"/>
            <rFont val="Comic Sans MS"/>
            <family val="4"/>
          </rPr>
          <t xml:space="preserve">
avviene in automatico.</t>
        </r>
      </text>
    </comment>
  </commentList>
</comments>
</file>

<file path=xl/comments6.xml><?xml version="1.0" encoding="utf-8"?>
<comments xmlns="http://schemas.openxmlformats.org/spreadsheetml/2006/main">
  <authors>
    <author>Aldo Petrelli</author>
  </authors>
  <commentList>
    <comment ref="F2" authorId="0">
      <text>
        <r>
          <rPr>
            <b/>
            <sz val="12"/>
            <color indexed="12"/>
            <rFont val="Tahoma"/>
            <family val="2"/>
          </rPr>
          <t>petrelli.aldo@tin.it</t>
        </r>
        <r>
          <rPr>
            <b/>
            <i/>
            <sz val="12"/>
            <color indexed="12"/>
            <rFont val="Tahoma"/>
            <family val="2"/>
          </rPr>
          <t xml:space="preserve">
</t>
        </r>
        <r>
          <rPr>
            <b/>
            <sz val="16"/>
            <color indexed="12"/>
            <rFont val="Tahoma"/>
            <family val="2"/>
          </rPr>
          <t>SONO MODIFICABILI SOLO
LE CELLE COLORATE DI GIALLO</t>
        </r>
        <r>
          <rPr>
            <b/>
            <sz val="8"/>
            <rFont val="Tahoma"/>
            <family val="0"/>
          </rPr>
          <t xml:space="preserve">
</t>
        </r>
        <r>
          <rPr>
            <i/>
            <sz val="14"/>
            <color indexed="10"/>
            <rFont val="Comic Sans MS"/>
            <family val="4"/>
          </rPr>
          <t xml:space="preserve">Inserire solo il </t>
        </r>
        <r>
          <rPr>
            <i/>
            <sz val="14"/>
            <color indexed="12"/>
            <rFont val="Comic Sans MS"/>
            <family val="4"/>
          </rPr>
          <t xml:space="preserve">nome della località </t>
        </r>
        <r>
          <rPr>
            <i/>
            <sz val="14"/>
            <color indexed="10"/>
            <rFont val="Comic Sans MS"/>
            <family val="4"/>
          </rPr>
          <t xml:space="preserve">e la </t>
        </r>
        <r>
          <rPr>
            <i/>
            <sz val="14"/>
            <color indexed="12"/>
            <rFont val="Comic Sans MS"/>
            <family val="4"/>
          </rPr>
          <t xml:space="preserve">distanza chilometrica </t>
        </r>
        <r>
          <rPr>
            <i/>
            <sz val="14"/>
            <color indexed="10"/>
            <rFont val="Comic Sans MS"/>
            <family val="4"/>
          </rPr>
          <t xml:space="preserve">(percorso di andata e ritorno), </t>
        </r>
        <r>
          <rPr>
            <i/>
            <sz val="14"/>
            <color indexed="12"/>
            <rFont val="Comic Sans MS"/>
            <family val="4"/>
          </rPr>
          <t xml:space="preserve">il calcolo della trasferta </t>
        </r>
        <r>
          <rPr>
            <i/>
            <sz val="14"/>
            <color indexed="10"/>
            <rFont val="Comic Sans MS"/>
            <family val="4"/>
          </rPr>
          <t xml:space="preserve">(per le tre tipologie) </t>
        </r>
        <r>
          <rPr>
            <i/>
            <sz val="14"/>
            <color indexed="12"/>
            <rFont val="Comic Sans MS"/>
            <family val="4"/>
          </rPr>
          <t xml:space="preserve">
avviene in automatico.</t>
        </r>
      </text>
    </comment>
    <comment ref="I2" authorId="0">
      <text>
        <r>
          <rPr>
            <b/>
            <sz val="12"/>
            <color indexed="12"/>
            <rFont val="Tahoma"/>
            <family val="2"/>
          </rPr>
          <t>petrelli.aldo@tin.it</t>
        </r>
        <r>
          <rPr>
            <b/>
            <i/>
            <sz val="12"/>
            <color indexed="12"/>
            <rFont val="Tahoma"/>
            <family val="2"/>
          </rPr>
          <t xml:space="preserve">
</t>
        </r>
        <r>
          <rPr>
            <b/>
            <sz val="16"/>
            <color indexed="12"/>
            <rFont val="Tahoma"/>
            <family val="2"/>
          </rPr>
          <t>SONO MODIFICABILI SOLO
LE CELLE COLORATE DI GIALLO</t>
        </r>
        <r>
          <rPr>
            <b/>
            <sz val="8"/>
            <rFont val="Tahoma"/>
            <family val="0"/>
          </rPr>
          <t xml:space="preserve">
</t>
        </r>
        <r>
          <rPr>
            <i/>
            <sz val="14"/>
            <color indexed="10"/>
            <rFont val="Comic Sans MS"/>
            <family val="4"/>
          </rPr>
          <t xml:space="preserve">Inserire solo il </t>
        </r>
        <r>
          <rPr>
            <i/>
            <sz val="14"/>
            <color indexed="12"/>
            <rFont val="Comic Sans MS"/>
            <family val="4"/>
          </rPr>
          <t xml:space="preserve">nome della località </t>
        </r>
        <r>
          <rPr>
            <i/>
            <sz val="14"/>
            <color indexed="10"/>
            <rFont val="Comic Sans MS"/>
            <family val="4"/>
          </rPr>
          <t xml:space="preserve">e la </t>
        </r>
        <r>
          <rPr>
            <i/>
            <sz val="14"/>
            <color indexed="12"/>
            <rFont val="Comic Sans MS"/>
            <family val="4"/>
          </rPr>
          <t xml:space="preserve">distanza chilometrica </t>
        </r>
        <r>
          <rPr>
            <i/>
            <sz val="14"/>
            <color indexed="10"/>
            <rFont val="Comic Sans MS"/>
            <family val="4"/>
          </rPr>
          <t xml:space="preserve">(percorso di andata e ritorno), </t>
        </r>
        <r>
          <rPr>
            <i/>
            <sz val="14"/>
            <color indexed="12"/>
            <rFont val="Comic Sans MS"/>
            <family val="4"/>
          </rPr>
          <t xml:space="preserve">il calcolo della trasferta </t>
        </r>
        <r>
          <rPr>
            <i/>
            <sz val="14"/>
            <color indexed="10"/>
            <rFont val="Comic Sans MS"/>
            <family val="4"/>
          </rPr>
          <t xml:space="preserve">(per le tre tipologie) </t>
        </r>
        <r>
          <rPr>
            <i/>
            <sz val="14"/>
            <color indexed="12"/>
            <rFont val="Comic Sans MS"/>
            <family val="4"/>
          </rPr>
          <t xml:space="preserve">
avviene in automatico.</t>
        </r>
      </text>
    </comment>
    <comment ref="M2" authorId="0">
      <text>
        <r>
          <rPr>
            <b/>
            <sz val="12"/>
            <color indexed="12"/>
            <rFont val="Tahoma"/>
            <family val="2"/>
          </rPr>
          <t>petrelli.aldo@tin.it</t>
        </r>
        <r>
          <rPr>
            <b/>
            <i/>
            <sz val="12"/>
            <color indexed="12"/>
            <rFont val="Tahoma"/>
            <family val="2"/>
          </rPr>
          <t xml:space="preserve">
</t>
        </r>
        <r>
          <rPr>
            <b/>
            <sz val="16"/>
            <color indexed="12"/>
            <rFont val="Tahoma"/>
            <family val="2"/>
          </rPr>
          <t>SONO MODIFICABILI SOLO
LE CELLE COLORATE DI GIALLO</t>
        </r>
        <r>
          <rPr>
            <b/>
            <sz val="8"/>
            <rFont val="Tahoma"/>
            <family val="0"/>
          </rPr>
          <t xml:space="preserve">
</t>
        </r>
        <r>
          <rPr>
            <i/>
            <sz val="14"/>
            <color indexed="10"/>
            <rFont val="Comic Sans MS"/>
            <family val="4"/>
          </rPr>
          <t xml:space="preserve">Inserire solo il </t>
        </r>
        <r>
          <rPr>
            <i/>
            <sz val="14"/>
            <color indexed="12"/>
            <rFont val="Comic Sans MS"/>
            <family val="4"/>
          </rPr>
          <t xml:space="preserve">nome della località </t>
        </r>
        <r>
          <rPr>
            <i/>
            <sz val="14"/>
            <color indexed="10"/>
            <rFont val="Comic Sans MS"/>
            <family val="4"/>
          </rPr>
          <t xml:space="preserve">e la </t>
        </r>
        <r>
          <rPr>
            <i/>
            <sz val="14"/>
            <color indexed="12"/>
            <rFont val="Comic Sans MS"/>
            <family val="4"/>
          </rPr>
          <t xml:space="preserve">distanza chilometrica </t>
        </r>
        <r>
          <rPr>
            <i/>
            <sz val="14"/>
            <color indexed="10"/>
            <rFont val="Comic Sans MS"/>
            <family val="4"/>
          </rPr>
          <t xml:space="preserve">(percorso di andata e ritorno), </t>
        </r>
        <r>
          <rPr>
            <i/>
            <sz val="14"/>
            <color indexed="12"/>
            <rFont val="Comic Sans MS"/>
            <family val="4"/>
          </rPr>
          <t xml:space="preserve">il calcolo della trasferta </t>
        </r>
        <r>
          <rPr>
            <i/>
            <sz val="14"/>
            <color indexed="10"/>
            <rFont val="Comic Sans MS"/>
            <family val="4"/>
          </rPr>
          <t xml:space="preserve">(per le tre tipologie) </t>
        </r>
        <r>
          <rPr>
            <i/>
            <sz val="14"/>
            <color indexed="12"/>
            <rFont val="Comic Sans MS"/>
            <family val="4"/>
          </rPr>
          <t xml:space="preserve">
avviene in automatico.</t>
        </r>
      </text>
    </comment>
  </commentList>
</comments>
</file>

<file path=xl/comments7.xml><?xml version="1.0" encoding="utf-8"?>
<comments xmlns="http://schemas.openxmlformats.org/spreadsheetml/2006/main">
  <authors>
    <author>Aldo Petrelli</author>
  </authors>
  <commentList>
    <comment ref="F2" authorId="0">
      <text>
        <r>
          <rPr>
            <b/>
            <sz val="12"/>
            <color indexed="12"/>
            <rFont val="Tahoma"/>
            <family val="2"/>
          </rPr>
          <t>petrelli.aldo@tin.it</t>
        </r>
        <r>
          <rPr>
            <b/>
            <i/>
            <sz val="12"/>
            <color indexed="12"/>
            <rFont val="Tahoma"/>
            <family val="2"/>
          </rPr>
          <t xml:space="preserve">
</t>
        </r>
        <r>
          <rPr>
            <b/>
            <sz val="16"/>
            <color indexed="12"/>
            <rFont val="Tahoma"/>
            <family val="2"/>
          </rPr>
          <t>SONO MODIFICABILI SOLO
LE CELLE COLORATE DI GIALLO</t>
        </r>
        <r>
          <rPr>
            <b/>
            <sz val="8"/>
            <rFont val="Tahoma"/>
            <family val="0"/>
          </rPr>
          <t xml:space="preserve">
</t>
        </r>
        <r>
          <rPr>
            <i/>
            <sz val="14"/>
            <color indexed="10"/>
            <rFont val="Comic Sans MS"/>
            <family val="4"/>
          </rPr>
          <t xml:space="preserve">Inserire solo il </t>
        </r>
        <r>
          <rPr>
            <i/>
            <sz val="14"/>
            <color indexed="12"/>
            <rFont val="Comic Sans MS"/>
            <family val="4"/>
          </rPr>
          <t xml:space="preserve">nome della località </t>
        </r>
        <r>
          <rPr>
            <i/>
            <sz val="14"/>
            <color indexed="10"/>
            <rFont val="Comic Sans MS"/>
            <family val="4"/>
          </rPr>
          <t xml:space="preserve">e la </t>
        </r>
        <r>
          <rPr>
            <i/>
            <sz val="14"/>
            <color indexed="12"/>
            <rFont val="Comic Sans MS"/>
            <family val="4"/>
          </rPr>
          <t xml:space="preserve">distanza chilometrica </t>
        </r>
        <r>
          <rPr>
            <i/>
            <sz val="14"/>
            <color indexed="10"/>
            <rFont val="Comic Sans MS"/>
            <family val="4"/>
          </rPr>
          <t xml:space="preserve">(percorso di andata e ritorno), </t>
        </r>
        <r>
          <rPr>
            <i/>
            <sz val="14"/>
            <color indexed="12"/>
            <rFont val="Comic Sans MS"/>
            <family val="4"/>
          </rPr>
          <t xml:space="preserve">il calcolo della trasferta </t>
        </r>
        <r>
          <rPr>
            <i/>
            <sz val="14"/>
            <color indexed="10"/>
            <rFont val="Comic Sans MS"/>
            <family val="4"/>
          </rPr>
          <t xml:space="preserve">(per le tre tipologie) </t>
        </r>
        <r>
          <rPr>
            <i/>
            <sz val="14"/>
            <color indexed="12"/>
            <rFont val="Comic Sans MS"/>
            <family val="4"/>
          </rPr>
          <t xml:space="preserve">
avviene in automatico.</t>
        </r>
      </text>
    </comment>
    <comment ref="I2" authorId="0">
      <text>
        <r>
          <rPr>
            <b/>
            <sz val="12"/>
            <color indexed="12"/>
            <rFont val="Tahoma"/>
            <family val="2"/>
          </rPr>
          <t>petrelli.aldo@tin.it</t>
        </r>
        <r>
          <rPr>
            <b/>
            <i/>
            <sz val="12"/>
            <color indexed="12"/>
            <rFont val="Tahoma"/>
            <family val="2"/>
          </rPr>
          <t xml:space="preserve">
</t>
        </r>
        <r>
          <rPr>
            <b/>
            <sz val="16"/>
            <color indexed="12"/>
            <rFont val="Tahoma"/>
            <family val="2"/>
          </rPr>
          <t>SONO MODIFICABILI SOLO
LE CELLE COLORATE DI GIALLO</t>
        </r>
        <r>
          <rPr>
            <b/>
            <sz val="8"/>
            <rFont val="Tahoma"/>
            <family val="0"/>
          </rPr>
          <t xml:space="preserve">
</t>
        </r>
        <r>
          <rPr>
            <i/>
            <sz val="14"/>
            <color indexed="10"/>
            <rFont val="Comic Sans MS"/>
            <family val="4"/>
          </rPr>
          <t xml:space="preserve">Inserire solo il </t>
        </r>
        <r>
          <rPr>
            <i/>
            <sz val="14"/>
            <color indexed="12"/>
            <rFont val="Comic Sans MS"/>
            <family val="4"/>
          </rPr>
          <t xml:space="preserve">nome della località </t>
        </r>
        <r>
          <rPr>
            <i/>
            <sz val="14"/>
            <color indexed="10"/>
            <rFont val="Comic Sans MS"/>
            <family val="4"/>
          </rPr>
          <t xml:space="preserve">e la </t>
        </r>
        <r>
          <rPr>
            <i/>
            <sz val="14"/>
            <color indexed="12"/>
            <rFont val="Comic Sans MS"/>
            <family val="4"/>
          </rPr>
          <t xml:space="preserve">distanza chilometrica </t>
        </r>
        <r>
          <rPr>
            <i/>
            <sz val="14"/>
            <color indexed="10"/>
            <rFont val="Comic Sans MS"/>
            <family val="4"/>
          </rPr>
          <t xml:space="preserve">(percorso di andata e ritorno), </t>
        </r>
        <r>
          <rPr>
            <i/>
            <sz val="14"/>
            <color indexed="12"/>
            <rFont val="Comic Sans MS"/>
            <family val="4"/>
          </rPr>
          <t xml:space="preserve">il calcolo della trasferta </t>
        </r>
        <r>
          <rPr>
            <i/>
            <sz val="14"/>
            <color indexed="10"/>
            <rFont val="Comic Sans MS"/>
            <family val="4"/>
          </rPr>
          <t xml:space="preserve">(per le tre tipologie) </t>
        </r>
        <r>
          <rPr>
            <i/>
            <sz val="14"/>
            <color indexed="12"/>
            <rFont val="Comic Sans MS"/>
            <family val="4"/>
          </rPr>
          <t xml:space="preserve">
avviene in automatico.</t>
        </r>
      </text>
    </comment>
    <comment ref="M2" authorId="0">
      <text>
        <r>
          <rPr>
            <b/>
            <sz val="12"/>
            <color indexed="12"/>
            <rFont val="Tahoma"/>
            <family val="2"/>
          </rPr>
          <t>petrelli.aldo@tin.it</t>
        </r>
        <r>
          <rPr>
            <b/>
            <i/>
            <sz val="12"/>
            <color indexed="12"/>
            <rFont val="Tahoma"/>
            <family val="2"/>
          </rPr>
          <t xml:space="preserve">
</t>
        </r>
        <r>
          <rPr>
            <b/>
            <sz val="16"/>
            <color indexed="12"/>
            <rFont val="Tahoma"/>
            <family val="2"/>
          </rPr>
          <t>SONO MODIFICABILI SOLO
LE CELLE COLORATE DI GIALLO</t>
        </r>
        <r>
          <rPr>
            <b/>
            <sz val="8"/>
            <rFont val="Tahoma"/>
            <family val="0"/>
          </rPr>
          <t xml:space="preserve">
</t>
        </r>
        <r>
          <rPr>
            <i/>
            <sz val="14"/>
            <color indexed="10"/>
            <rFont val="Comic Sans MS"/>
            <family val="4"/>
          </rPr>
          <t xml:space="preserve">Inserire solo il </t>
        </r>
        <r>
          <rPr>
            <i/>
            <sz val="14"/>
            <color indexed="12"/>
            <rFont val="Comic Sans MS"/>
            <family val="4"/>
          </rPr>
          <t xml:space="preserve">nome della località </t>
        </r>
        <r>
          <rPr>
            <i/>
            <sz val="14"/>
            <color indexed="10"/>
            <rFont val="Comic Sans MS"/>
            <family val="4"/>
          </rPr>
          <t xml:space="preserve">e la </t>
        </r>
        <r>
          <rPr>
            <i/>
            <sz val="14"/>
            <color indexed="12"/>
            <rFont val="Comic Sans MS"/>
            <family val="4"/>
          </rPr>
          <t xml:space="preserve">distanza chilometrica </t>
        </r>
        <r>
          <rPr>
            <i/>
            <sz val="14"/>
            <color indexed="10"/>
            <rFont val="Comic Sans MS"/>
            <family val="4"/>
          </rPr>
          <t xml:space="preserve">(percorso di andata e ritorno), </t>
        </r>
        <r>
          <rPr>
            <i/>
            <sz val="14"/>
            <color indexed="12"/>
            <rFont val="Comic Sans MS"/>
            <family val="4"/>
          </rPr>
          <t xml:space="preserve">il calcolo della trasferta </t>
        </r>
        <r>
          <rPr>
            <i/>
            <sz val="14"/>
            <color indexed="10"/>
            <rFont val="Comic Sans MS"/>
            <family val="4"/>
          </rPr>
          <t xml:space="preserve">(per le tre tipologie) </t>
        </r>
        <r>
          <rPr>
            <i/>
            <sz val="14"/>
            <color indexed="12"/>
            <rFont val="Comic Sans MS"/>
            <family val="4"/>
          </rPr>
          <t xml:space="preserve">
avviene in automatico.</t>
        </r>
      </text>
    </comment>
  </commentList>
</comments>
</file>

<file path=xl/sharedStrings.xml><?xml version="1.0" encoding="utf-8"?>
<sst xmlns="http://schemas.openxmlformats.org/spreadsheetml/2006/main" count="392" uniqueCount="26">
  <si>
    <t>I N D E N N I T A'   DI   T R A S F E R T A</t>
  </si>
  <si>
    <t>NOTIFICAZIONI</t>
  </si>
  <si>
    <t>ESECUZIONI</t>
  </si>
  <si>
    <t>Fino a  Km.</t>
  </si>
  <si>
    <t xml:space="preserve">  oltre</t>
  </si>
  <si>
    <t>fino a km</t>
  </si>
  <si>
    <t>(per ogni sei Km o frazione superiore a tre Km)</t>
  </si>
  <si>
    <t>LOCALITA'</t>
  </si>
  <si>
    <t>Km.</t>
  </si>
  <si>
    <t>NORMALE</t>
  </si>
  <si>
    <t>URGENTE</t>
  </si>
  <si>
    <t>UNICO</t>
  </si>
  <si>
    <t>PAESE TUO</t>
  </si>
  <si>
    <r>
      <t xml:space="preserve">   dopo</t>
    </r>
    <r>
      <rPr>
        <sz val="8"/>
        <color indexed="8"/>
        <rFont val="Arial"/>
        <family val="2"/>
      </rPr>
      <t xml:space="preserve"> i </t>
    </r>
    <r>
      <rPr>
        <b/>
        <sz val="8"/>
        <color indexed="8"/>
        <rFont val="Arial"/>
        <family val="2"/>
      </rPr>
      <t>18</t>
    </r>
    <r>
      <rPr>
        <sz val="8"/>
        <color indexed="8"/>
        <rFont val="Arial"/>
        <family val="2"/>
      </rPr>
      <t xml:space="preserve"> Km</t>
    </r>
  </si>
  <si>
    <r>
      <t>dopo</t>
    </r>
    <r>
      <rPr>
        <sz val="8"/>
        <color indexed="8"/>
        <rFont val="Arial"/>
        <family val="2"/>
      </rPr>
      <t xml:space="preserve"> i </t>
    </r>
    <r>
      <rPr>
        <b/>
        <sz val="8"/>
        <color indexed="8"/>
        <rFont val="Arial"/>
        <family val="2"/>
      </rPr>
      <t>20</t>
    </r>
    <r>
      <rPr>
        <sz val="8"/>
        <color indexed="8"/>
        <rFont val="Arial"/>
        <family val="2"/>
      </rPr>
      <t xml:space="preserve"> Km</t>
    </r>
  </si>
  <si>
    <t>LECCE</t>
  </si>
  <si>
    <t>NOTIFICAZIONI PENALI</t>
  </si>
  <si>
    <t>Fino a  Km. 10</t>
  </si>
  <si>
    <t>Oltre 10 e fino a 20 km</t>
  </si>
  <si>
    <t>Oltre 20 km</t>
  </si>
  <si>
    <t>IN UFFICIO</t>
  </si>
  <si>
    <r>
      <t>N</t>
    </r>
    <r>
      <rPr>
        <b/>
        <sz val="10"/>
        <rFont val="Arial"/>
        <family val="2"/>
      </rPr>
      <t>OTIFICAZIONI</t>
    </r>
  </si>
  <si>
    <r>
      <t>E</t>
    </r>
    <r>
      <rPr>
        <b/>
        <sz val="10"/>
        <rFont val="Arial"/>
        <family val="2"/>
      </rPr>
      <t>SECUZIONI</t>
    </r>
  </si>
  <si>
    <r>
      <t>P</t>
    </r>
    <r>
      <rPr>
        <b/>
        <sz val="10"/>
        <rFont val="Arial"/>
        <family val="2"/>
      </rPr>
      <t>ROTESTI</t>
    </r>
  </si>
  <si>
    <r>
      <t xml:space="preserve">DECRETO 15 Settembre 2006   </t>
    </r>
    <r>
      <rPr>
        <b/>
        <sz val="10"/>
        <color indexed="10"/>
        <rFont val="Arial"/>
        <family val="2"/>
      </rPr>
      <t xml:space="preserve">                                                                                               Gazzetta Ufficiale del 25.09.2006 n. 223 Serie Generale</t>
    </r>
  </si>
  <si>
    <r>
      <t>DECRETO 02 marzo 2006</t>
    </r>
    <r>
      <rPr>
        <b/>
        <sz val="8"/>
        <color indexed="10"/>
        <rFont val="Arial"/>
        <family val="2"/>
      </rPr>
      <t xml:space="preserve">
</t>
    </r>
    <r>
      <rPr>
        <b/>
        <sz val="10"/>
        <color indexed="10"/>
        <rFont val="Arial"/>
        <family val="2"/>
      </rPr>
      <t>G. U. del 24-03-2006 n. 70, Serie Generale</t>
    </r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</si>
</sst>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[$€-2]\ * #,##0.00_-;\-[$€-2]\ * #,##0.00_-;_-[$€-2]\ * &quot;-&quot;??_-"/>
  </numFmts>
  <fonts count="3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22"/>
      <color indexed="12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8"/>
      <color indexed="10"/>
      <name val="Arial"/>
      <family val="2"/>
    </font>
    <font>
      <b/>
      <sz val="14"/>
      <color indexed="12"/>
      <name val="Arial"/>
      <family val="2"/>
    </font>
    <font>
      <b/>
      <u val="single"/>
      <sz val="16"/>
      <color indexed="10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  <font>
      <b/>
      <sz val="8"/>
      <color indexed="12"/>
      <name val="Arial"/>
      <family val="2"/>
    </font>
    <font>
      <b/>
      <sz val="10"/>
      <color indexed="8"/>
      <name val="Arial"/>
      <family val="2"/>
    </font>
    <font>
      <b/>
      <sz val="12"/>
      <color indexed="12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6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Arial"/>
      <family val="2"/>
    </font>
    <font>
      <b/>
      <sz val="11"/>
      <color indexed="12"/>
      <name val="Arial"/>
      <family val="2"/>
    </font>
    <font>
      <b/>
      <sz val="12"/>
      <color indexed="12"/>
      <name val="Tahoma"/>
      <family val="2"/>
    </font>
    <font>
      <b/>
      <i/>
      <sz val="12"/>
      <color indexed="12"/>
      <name val="Tahoma"/>
      <family val="2"/>
    </font>
    <font>
      <b/>
      <sz val="16"/>
      <color indexed="12"/>
      <name val="Tahoma"/>
      <family val="2"/>
    </font>
    <font>
      <b/>
      <sz val="8"/>
      <name val="Tahoma"/>
      <family val="0"/>
    </font>
    <font>
      <i/>
      <sz val="14"/>
      <color indexed="10"/>
      <name val="Comic Sans MS"/>
      <family val="4"/>
    </font>
    <font>
      <i/>
      <sz val="14"/>
      <color indexed="12"/>
      <name val="Comic Sans MS"/>
      <family val="4"/>
    </font>
    <font>
      <b/>
      <sz val="12"/>
      <color indexed="12"/>
      <name val="Times New Roman"/>
      <family val="1"/>
    </font>
    <font>
      <b/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indexed="12"/>
      </left>
      <right style="double">
        <color indexed="12"/>
      </right>
      <top style="double">
        <color indexed="12"/>
      </top>
      <bottom style="double">
        <color indexed="12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12"/>
      </left>
      <right style="hair">
        <color indexed="12"/>
      </right>
      <top style="thin">
        <color indexed="12"/>
      </top>
      <bottom style="hair">
        <color indexed="12"/>
      </bottom>
    </border>
    <border>
      <left style="hair">
        <color indexed="12"/>
      </left>
      <right style="double">
        <color indexed="12"/>
      </right>
      <top style="thin">
        <color indexed="12"/>
      </top>
      <bottom style="hair">
        <color indexed="12"/>
      </bottom>
    </border>
    <border>
      <left style="thin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double">
        <color indexed="12"/>
      </right>
      <top style="hair">
        <color indexed="12"/>
      </top>
      <bottom style="hair">
        <color indexed="12"/>
      </bottom>
    </border>
    <border>
      <left style="thin">
        <color indexed="12"/>
      </left>
      <right style="hair">
        <color indexed="12"/>
      </right>
      <top style="hair">
        <color indexed="12"/>
      </top>
      <bottom style="thin">
        <color indexed="12"/>
      </bottom>
    </border>
    <border>
      <left style="hair">
        <color indexed="12"/>
      </left>
      <right style="double">
        <color indexed="12"/>
      </right>
      <top style="hair">
        <color indexed="12"/>
      </top>
      <bottom style="thin">
        <color indexed="12"/>
      </bottom>
    </border>
    <border>
      <left style="thin"/>
      <right style="hair"/>
      <top style="double"/>
      <bottom style="hair"/>
    </border>
    <border>
      <left style="hair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double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hair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2" fontId="8" fillId="2" borderId="0" xfId="0" applyNumberFormat="1" applyFont="1" applyFill="1" applyBorder="1" applyAlignment="1" applyProtection="1">
      <alignment vertical="center"/>
      <protection hidden="1"/>
    </xf>
    <xf numFmtId="2" fontId="8" fillId="2" borderId="1" xfId="0" applyNumberFormat="1" applyFont="1" applyFill="1" applyBorder="1" applyAlignment="1" applyProtection="1">
      <alignment vertical="center"/>
      <protection hidden="1"/>
    </xf>
    <xf numFmtId="2" fontId="13" fillId="2" borderId="0" xfId="0" applyNumberFormat="1" applyFont="1" applyFill="1" applyBorder="1" applyAlignment="1" applyProtection="1">
      <alignment horizontal="center"/>
      <protection hidden="1"/>
    </xf>
    <xf numFmtId="0" fontId="13" fillId="2" borderId="0" xfId="0" applyFont="1" applyFill="1" applyBorder="1" applyAlignment="1" applyProtection="1">
      <alignment horizontal="center"/>
      <protection hidden="1"/>
    </xf>
    <xf numFmtId="2" fontId="13" fillId="2" borderId="2" xfId="0" applyNumberFormat="1" applyFont="1" applyFill="1" applyBorder="1" applyAlignment="1" applyProtection="1">
      <alignment horizontal="center"/>
      <protection hidden="1"/>
    </xf>
    <xf numFmtId="4" fontId="15" fillId="2" borderId="3" xfId="0" applyNumberFormat="1" applyFont="1" applyFill="1" applyBorder="1" applyAlignment="1" applyProtection="1">
      <alignment horizontal="center" vertical="center"/>
      <protection hidden="1"/>
    </xf>
    <xf numFmtId="4" fontId="6" fillId="2" borderId="4" xfId="0" applyNumberFormat="1" applyFont="1" applyFill="1" applyBorder="1" applyAlignment="1" applyProtection="1">
      <alignment horizontal="center" vertical="center"/>
      <protection hidden="1"/>
    </xf>
    <xf numFmtId="0" fontId="14" fillId="2" borderId="5" xfId="0" applyFont="1" applyFill="1" applyBorder="1" applyAlignment="1" applyProtection="1">
      <alignment horizontal="center" vertical="center"/>
      <protection hidden="1"/>
    </xf>
    <xf numFmtId="0" fontId="14" fillId="2" borderId="6" xfId="0" applyFont="1" applyFill="1" applyBorder="1" applyAlignment="1" applyProtection="1">
      <alignment horizontal="center" vertical="center"/>
      <protection hidden="1"/>
    </xf>
    <xf numFmtId="0" fontId="14" fillId="2" borderId="7" xfId="0" applyFont="1" applyFill="1" applyBorder="1" applyAlignment="1" applyProtection="1">
      <alignment horizontal="center" vertical="center"/>
      <protection hidden="1"/>
    </xf>
    <xf numFmtId="0" fontId="17" fillId="2" borderId="0" xfId="0" applyFont="1" applyFill="1" applyBorder="1" applyAlignment="1" applyProtection="1">
      <alignment horizontal="left" vertical="center"/>
      <protection hidden="1"/>
    </xf>
    <xf numFmtId="0" fontId="17" fillId="2" borderId="8" xfId="0" applyFont="1" applyFill="1" applyBorder="1" applyAlignment="1" applyProtection="1">
      <alignment horizontal="left" vertical="center"/>
      <protection hidden="1"/>
    </xf>
    <xf numFmtId="4" fontId="6" fillId="2" borderId="3" xfId="0" applyNumberFormat="1" applyFont="1" applyFill="1" applyBorder="1" applyAlignment="1" applyProtection="1">
      <alignment horizontal="center" vertical="center"/>
      <protection hidden="1"/>
    </xf>
    <xf numFmtId="0" fontId="17" fillId="2" borderId="9" xfId="0" applyFont="1" applyFill="1" applyBorder="1" applyAlignment="1" applyProtection="1">
      <alignment horizontal="left" vertical="center"/>
      <protection hidden="1"/>
    </xf>
    <xf numFmtId="0" fontId="6" fillId="3" borderId="1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vertical="center" wrapText="1"/>
      <protection hidden="1"/>
    </xf>
    <xf numFmtId="0" fontId="0" fillId="2" borderId="0" xfId="0" applyFont="1" applyFill="1" applyBorder="1" applyAlignment="1" applyProtection="1">
      <alignment vertical="center" wrapText="1"/>
      <protection hidden="1"/>
    </xf>
    <xf numFmtId="0" fontId="21" fillId="4" borderId="10" xfId="0" applyFont="1" applyFill="1" applyBorder="1" applyAlignment="1" applyProtection="1">
      <alignment horizontal="center" vertical="center" wrapText="1"/>
      <protection hidden="1"/>
    </xf>
    <xf numFmtId="0" fontId="21" fillId="2" borderId="11" xfId="0" applyFont="1" applyFill="1" applyBorder="1" applyAlignment="1" applyProtection="1">
      <alignment horizontal="center" vertical="center" wrapText="1"/>
      <protection hidden="1"/>
    </xf>
    <xf numFmtId="0" fontId="22" fillId="5" borderId="12" xfId="0" applyFont="1" applyFill="1" applyBorder="1" applyAlignment="1" applyProtection="1">
      <alignment horizontal="center" vertical="center"/>
      <protection locked="0"/>
    </xf>
    <xf numFmtId="1" fontId="0" fillId="0" borderId="13" xfId="0" applyNumberFormat="1" applyFont="1" applyFill="1" applyBorder="1" applyAlignment="1" applyProtection="1">
      <alignment horizontal="center" vertical="center"/>
      <protection hidden="1"/>
    </xf>
    <xf numFmtId="1" fontId="0" fillId="2" borderId="0" xfId="0" applyNumberFormat="1" applyFont="1" applyFill="1" applyBorder="1" applyAlignment="1" applyProtection="1">
      <alignment horizontal="left" vertical="center"/>
      <protection hidden="1"/>
    </xf>
    <xf numFmtId="4" fontId="6" fillId="2" borderId="0" xfId="0" applyNumberFormat="1" applyFont="1" applyFill="1" applyBorder="1" applyAlignment="1" applyProtection="1">
      <alignment horizontal="center" vertical="center"/>
      <protection hidden="1"/>
    </xf>
    <xf numFmtId="0" fontId="23" fillId="5" borderId="14" xfId="0" applyFont="1" applyFill="1" applyBorder="1" applyAlignment="1" applyProtection="1">
      <alignment horizontal="center" vertical="center"/>
      <protection locked="0"/>
    </xf>
    <xf numFmtId="0" fontId="23" fillId="5" borderId="15" xfId="0" applyFont="1" applyFill="1" applyBorder="1" applyAlignment="1" applyProtection="1">
      <alignment horizontal="center" vertical="center"/>
      <protection locked="0"/>
    </xf>
    <xf numFmtId="1" fontId="0" fillId="0" borderId="16" xfId="0" applyNumberFormat="1" applyFont="1" applyFill="1" applyBorder="1" applyAlignment="1" applyProtection="1">
      <alignment horizontal="center" vertical="center"/>
      <protection hidden="1"/>
    </xf>
    <xf numFmtId="0" fontId="24" fillId="2" borderId="17" xfId="0" applyFont="1" applyFill="1" applyBorder="1" applyAlignment="1" applyProtection="1">
      <alignment horizontal="center" vertical="center"/>
      <protection hidden="1"/>
    </xf>
    <xf numFmtId="0" fontId="24" fillId="2" borderId="18" xfId="0" applyFont="1" applyFill="1" applyBorder="1" applyAlignment="1" applyProtection="1">
      <alignment horizontal="center" vertical="center"/>
      <protection hidden="1"/>
    </xf>
    <xf numFmtId="0" fontId="24" fillId="2" borderId="19" xfId="0" applyFont="1" applyFill="1" applyBorder="1" applyAlignment="1" applyProtection="1">
      <alignment horizontal="center" vertical="center"/>
      <protection hidden="1"/>
    </xf>
    <xf numFmtId="0" fontId="24" fillId="2" borderId="20" xfId="0" applyFont="1" applyFill="1" applyBorder="1" applyAlignment="1" applyProtection="1">
      <alignment horizontal="center" vertical="center"/>
      <protection hidden="1"/>
    </xf>
    <xf numFmtId="0" fontId="24" fillId="2" borderId="21" xfId="0" applyFont="1" applyFill="1" applyBorder="1" applyAlignment="1" applyProtection="1">
      <alignment horizontal="center" vertical="center"/>
      <protection hidden="1"/>
    </xf>
    <xf numFmtId="0" fontId="24" fillId="2" borderId="22" xfId="0" applyFont="1" applyFill="1" applyBorder="1" applyAlignment="1" applyProtection="1">
      <alignment horizontal="center" vertical="center"/>
      <protection hidden="1"/>
    </xf>
    <xf numFmtId="2" fontId="25" fillId="2" borderId="0" xfId="0" applyNumberFormat="1" applyFont="1" applyFill="1" applyBorder="1" applyAlignment="1" applyProtection="1">
      <alignment horizontal="center" vertical="center"/>
      <protection hidden="1"/>
    </xf>
    <xf numFmtId="2" fontId="15" fillId="2" borderId="0" xfId="0" applyNumberFormat="1" applyFont="1" applyFill="1" applyBorder="1" applyAlignment="1" applyProtection="1">
      <alignment horizontal="center" vertical="center"/>
      <protection hidden="1"/>
    </xf>
    <xf numFmtId="43" fontId="12" fillId="4" borderId="23" xfId="0" applyNumberFormat="1" applyFont="1" applyFill="1" applyBorder="1" applyAlignment="1" applyProtection="1">
      <alignment horizontal="center" vertical="center"/>
      <protection hidden="1"/>
    </xf>
    <xf numFmtId="43" fontId="6" fillId="4" borderId="24" xfId="0" applyNumberFormat="1" applyFont="1" applyFill="1" applyBorder="1" applyAlignment="1" applyProtection="1">
      <alignment horizontal="center" vertical="center"/>
      <protection hidden="1"/>
    </xf>
    <xf numFmtId="43" fontId="12" fillId="4" borderId="25" xfId="0" applyNumberFormat="1" applyFont="1" applyFill="1" applyBorder="1" applyAlignment="1" applyProtection="1">
      <alignment horizontal="center" vertical="center"/>
      <protection hidden="1"/>
    </xf>
    <xf numFmtId="43" fontId="12" fillId="4" borderId="26" xfId="0" applyNumberFormat="1" applyFont="1" applyFill="1" applyBorder="1" applyAlignment="1" applyProtection="1">
      <alignment horizontal="center" vertical="center"/>
      <protection hidden="1"/>
    </xf>
    <xf numFmtId="43" fontId="6" fillId="4" borderId="14" xfId="0" applyNumberFormat="1" applyFont="1" applyFill="1" applyBorder="1" applyAlignment="1" applyProtection="1">
      <alignment horizontal="center" vertical="center"/>
      <protection hidden="1"/>
    </xf>
    <xf numFmtId="43" fontId="12" fillId="4" borderId="27" xfId="0" applyNumberFormat="1" applyFont="1" applyFill="1" applyBorder="1" applyAlignment="1" applyProtection="1">
      <alignment horizontal="center" vertical="center"/>
      <protection hidden="1"/>
    </xf>
    <xf numFmtId="43" fontId="6" fillId="4" borderId="15" xfId="0" applyNumberFormat="1" applyFont="1" applyFill="1" applyBorder="1" applyAlignment="1" applyProtection="1">
      <alignment horizontal="center" vertical="center"/>
      <protection hidden="1"/>
    </xf>
    <xf numFmtId="43" fontId="0" fillId="0" borderId="13" xfId="0" applyNumberFormat="1" applyFont="1" applyFill="1" applyBorder="1" applyAlignment="1" applyProtection="1">
      <alignment horizontal="center" vertical="center"/>
      <protection hidden="1"/>
    </xf>
    <xf numFmtId="43" fontId="0" fillId="2" borderId="13" xfId="0" applyNumberFormat="1" applyFont="1" applyFill="1" applyBorder="1" applyAlignment="1" applyProtection="1">
      <alignment horizontal="center" vertical="center"/>
      <protection hidden="1"/>
    </xf>
    <xf numFmtId="43" fontId="12" fillId="4" borderId="28" xfId="0" applyNumberFormat="1" applyFont="1" applyFill="1" applyBorder="1" applyAlignment="1" applyProtection="1">
      <alignment horizontal="center" vertical="center"/>
      <protection hidden="1"/>
    </xf>
    <xf numFmtId="43" fontId="12" fillId="4" borderId="29" xfId="0" applyNumberFormat="1" applyFont="1" applyFill="1" applyBorder="1" applyAlignment="1" applyProtection="1">
      <alignment horizontal="center" vertical="center"/>
      <protection hidden="1"/>
    </xf>
    <xf numFmtId="43" fontId="6" fillId="2" borderId="0" xfId="0" applyNumberFormat="1" applyFont="1" applyFill="1" applyBorder="1" applyAlignment="1" applyProtection="1">
      <alignment horizontal="center" vertical="center"/>
      <protection hidden="1"/>
    </xf>
    <xf numFmtId="0" fontId="0" fillId="2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2" borderId="0" xfId="0" applyFill="1" applyAlignment="1" applyProtection="1">
      <alignment horizontal="center" wrapText="1"/>
      <protection hidden="1"/>
    </xf>
    <xf numFmtId="0" fontId="3" fillId="2" borderId="0" xfId="0" applyFont="1" applyFill="1" applyAlignment="1" applyProtection="1">
      <alignment horizontal="center" wrapText="1"/>
      <protection hidden="1"/>
    </xf>
    <xf numFmtId="0" fontId="3" fillId="2" borderId="0" xfId="0" applyFont="1" applyFill="1" applyAlignment="1" applyProtection="1">
      <alignment horizontal="center"/>
      <protection hidden="1"/>
    </xf>
    <xf numFmtId="0" fontId="10" fillId="2" borderId="30" xfId="0" applyFont="1" applyFill="1" applyBorder="1" applyAlignment="1" applyProtection="1">
      <alignment horizontal="center" vertical="center"/>
      <protection hidden="1"/>
    </xf>
    <xf numFmtId="0" fontId="11" fillId="2" borderId="30" xfId="0" applyFont="1" applyFill="1" applyBorder="1" applyAlignment="1" applyProtection="1">
      <alignment horizontal="center" vertical="center"/>
      <protection hidden="1"/>
    </xf>
    <xf numFmtId="0" fontId="25" fillId="2" borderId="31" xfId="0" applyFont="1" applyFill="1" applyBorder="1" applyAlignment="1" applyProtection="1">
      <alignment horizontal="center" vertical="center"/>
      <protection hidden="1"/>
    </xf>
    <xf numFmtId="0" fontId="18" fillId="2" borderId="0" xfId="0" applyFont="1" applyFill="1" applyBorder="1" applyAlignment="1" applyProtection="1">
      <alignment horizontal="center" vertical="center"/>
      <protection hidden="1"/>
    </xf>
    <xf numFmtId="0" fontId="18" fillId="2" borderId="0" xfId="0" applyFont="1" applyFill="1" applyBorder="1" applyAlignment="1" applyProtection="1">
      <alignment vertical="center"/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0" fontId="23" fillId="2" borderId="0" xfId="0" applyFont="1" applyFill="1" applyBorder="1" applyAlignment="1" applyProtection="1">
      <alignment vertical="center"/>
      <protection hidden="1"/>
    </xf>
    <xf numFmtId="0" fontId="19" fillId="2" borderId="0" xfId="0" applyFont="1" applyFill="1" applyAlignment="1" applyProtection="1">
      <alignment/>
      <protection hidden="1"/>
    </xf>
    <xf numFmtId="0" fontId="20" fillId="0" borderId="0" xfId="0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0" fillId="0" borderId="0" xfId="0" applyFill="1" applyAlignment="1" applyProtection="1">
      <alignment/>
      <protection hidden="1"/>
    </xf>
    <xf numFmtId="0" fontId="8" fillId="2" borderId="0" xfId="0" applyFont="1" applyFill="1" applyBorder="1" applyAlignment="1" applyProtection="1">
      <alignment horizontal="center" wrapText="1"/>
      <protection hidden="1"/>
    </xf>
    <xf numFmtId="0" fontId="33" fillId="5" borderId="12" xfId="0" applyFont="1" applyFill="1" applyBorder="1" applyAlignment="1" applyProtection="1">
      <alignment horizontal="center" vertical="center"/>
      <protection locked="0"/>
    </xf>
    <xf numFmtId="4" fontId="15" fillId="5" borderId="10" xfId="0" applyNumberFormat="1" applyFont="1" applyFill="1" applyBorder="1" applyAlignment="1" applyProtection="1">
      <alignment horizontal="center" vertical="center"/>
      <protection hidden="1"/>
    </xf>
    <xf numFmtId="2" fontId="12" fillId="2" borderId="3" xfId="0" applyNumberFormat="1" applyFont="1" applyFill="1" applyBorder="1" applyAlignment="1">
      <alignment horizontal="center" vertical="center"/>
    </xf>
    <xf numFmtId="0" fontId="10" fillId="2" borderId="32" xfId="0" applyFont="1" applyFill="1" applyBorder="1" applyAlignment="1" applyProtection="1">
      <alignment horizontal="right" vertical="center"/>
      <protection hidden="1"/>
    </xf>
    <xf numFmtId="0" fontId="23" fillId="5" borderId="6" xfId="0" applyFont="1" applyFill="1" applyBorder="1" applyAlignment="1" applyProtection="1">
      <alignment horizontal="left" vertical="center"/>
      <protection locked="0"/>
    </xf>
    <xf numFmtId="0" fontId="23" fillId="5" borderId="32" xfId="0" applyFont="1" applyFill="1" applyBorder="1" applyAlignment="1" applyProtection="1">
      <alignment horizontal="left" vertical="center"/>
      <protection locked="0"/>
    </xf>
    <xf numFmtId="0" fontId="23" fillId="5" borderId="33" xfId="0" applyFont="1" applyFill="1" applyBorder="1" applyAlignment="1" applyProtection="1">
      <alignment horizontal="left" vertical="center"/>
      <protection locked="0"/>
    </xf>
    <xf numFmtId="0" fontId="23" fillId="5" borderId="7" xfId="0" applyFont="1" applyFill="1" applyBorder="1" applyAlignment="1" applyProtection="1">
      <alignment horizontal="left" vertical="center"/>
      <protection locked="0"/>
    </xf>
    <xf numFmtId="0" fontId="23" fillId="5" borderId="34" xfId="0" applyFont="1" applyFill="1" applyBorder="1" applyAlignment="1" applyProtection="1">
      <alignment horizontal="left" vertical="center"/>
      <protection locked="0"/>
    </xf>
    <xf numFmtId="0" fontId="23" fillId="5" borderId="35" xfId="0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center" vertical="center"/>
      <protection hidden="1"/>
    </xf>
    <xf numFmtId="0" fontId="9" fillId="2" borderId="0" xfId="0" applyFont="1" applyFill="1" applyBorder="1" applyAlignment="1" applyProtection="1">
      <alignment horizontal="center" vertical="center" textRotation="45"/>
      <protection hidden="1"/>
    </xf>
    <xf numFmtId="0" fontId="17" fillId="2" borderId="0" xfId="0" applyFont="1" applyFill="1" applyBorder="1" applyAlignment="1" applyProtection="1">
      <alignment horizontal="left" vertical="center"/>
      <protection hidden="1"/>
    </xf>
    <xf numFmtId="0" fontId="17" fillId="2" borderId="8" xfId="0" applyFont="1" applyFill="1" applyBorder="1" applyAlignment="1" applyProtection="1">
      <alignment horizontal="left" vertical="center"/>
      <protection hidden="1"/>
    </xf>
    <xf numFmtId="2" fontId="8" fillId="2" borderId="1" xfId="0" applyNumberFormat="1" applyFont="1" applyFill="1" applyBorder="1" applyAlignment="1" applyProtection="1">
      <alignment horizontal="center" vertical="center"/>
      <protection hidden="1"/>
    </xf>
    <xf numFmtId="2" fontId="8" fillId="2" borderId="36" xfId="0" applyNumberFormat="1" applyFont="1" applyFill="1" applyBorder="1" applyAlignment="1" applyProtection="1">
      <alignment horizontal="center" vertical="center"/>
      <protection hidden="1"/>
    </xf>
    <xf numFmtId="2" fontId="8" fillId="2" borderId="37" xfId="0" applyNumberFormat="1" applyFont="1" applyFill="1" applyBorder="1" applyAlignment="1" applyProtection="1">
      <alignment horizontal="center" vertical="center"/>
      <protection hidden="1"/>
    </xf>
    <xf numFmtId="2" fontId="25" fillId="2" borderId="1" xfId="0" applyNumberFormat="1" applyFont="1" applyFill="1" applyBorder="1" applyAlignment="1" applyProtection="1">
      <alignment horizontal="center" vertical="center"/>
      <protection hidden="1"/>
    </xf>
    <xf numFmtId="2" fontId="25" fillId="2" borderId="36" xfId="0" applyNumberFormat="1" applyFont="1" applyFill="1" applyBorder="1" applyAlignment="1" applyProtection="1">
      <alignment horizontal="center" vertical="center"/>
      <protection hidden="1"/>
    </xf>
    <xf numFmtId="2" fontId="25" fillId="2" borderId="37" xfId="0" applyNumberFormat="1" applyFont="1" applyFill="1" applyBorder="1" applyAlignment="1" applyProtection="1">
      <alignment horizontal="center" vertical="center"/>
      <protection hidden="1"/>
    </xf>
    <xf numFmtId="0" fontId="22" fillId="5" borderId="6" xfId="0" applyFont="1" applyFill="1" applyBorder="1" applyAlignment="1" applyProtection="1">
      <alignment horizontal="left" vertical="center"/>
      <protection locked="0"/>
    </xf>
    <xf numFmtId="0" fontId="22" fillId="5" borderId="32" xfId="0" applyFont="1" applyFill="1" applyBorder="1" applyAlignment="1" applyProtection="1">
      <alignment horizontal="left" vertical="center"/>
      <protection locked="0"/>
    </xf>
    <xf numFmtId="0" fontId="22" fillId="5" borderId="33" xfId="0" applyFont="1" applyFill="1" applyBorder="1" applyAlignment="1" applyProtection="1">
      <alignment horizontal="left" vertical="center"/>
      <protection locked="0"/>
    </xf>
    <xf numFmtId="0" fontId="6" fillId="3" borderId="10" xfId="0" applyFont="1" applyFill="1" applyBorder="1" applyAlignment="1" applyProtection="1">
      <alignment horizontal="center" vertical="center"/>
      <protection hidden="1"/>
    </xf>
    <xf numFmtId="0" fontId="32" fillId="5" borderId="6" xfId="0" applyFont="1" applyFill="1" applyBorder="1" applyAlignment="1" applyProtection="1">
      <alignment horizontal="left" vertical="center"/>
      <protection locked="0"/>
    </xf>
    <xf numFmtId="0" fontId="32" fillId="5" borderId="32" xfId="0" applyFont="1" applyFill="1" applyBorder="1" applyAlignment="1" applyProtection="1">
      <alignment horizontal="left" vertical="center"/>
      <protection locked="0"/>
    </xf>
    <xf numFmtId="0" fontId="32" fillId="5" borderId="33" xfId="0" applyFont="1" applyFill="1" applyBorder="1" applyAlignment="1" applyProtection="1">
      <alignment horizontal="left" vertical="center"/>
      <protection locked="0"/>
    </xf>
    <xf numFmtId="0" fontId="6" fillId="4" borderId="38" xfId="0" applyFont="1" applyFill="1" applyBorder="1" applyAlignment="1" applyProtection="1">
      <alignment horizontal="center" vertical="center" wrapText="1"/>
      <protection hidden="1"/>
    </xf>
    <xf numFmtId="0" fontId="8" fillId="2" borderId="39" xfId="0" applyFont="1" applyFill="1" applyBorder="1" applyAlignment="1" applyProtection="1">
      <alignment horizontal="center"/>
      <protection hidden="1"/>
    </xf>
    <xf numFmtId="0" fontId="19" fillId="2" borderId="39" xfId="0" applyFont="1" applyFill="1" applyBorder="1" applyAlignment="1" applyProtection="1">
      <alignment horizontal="center"/>
      <protection hidden="1"/>
    </xf>
    <xf numFmtId="0" fontId="6" fillId="4" borderId="38" xfId="0" applyFont="1" applyFill="1" applyBorder="1" applyAlignment="1">
      <alignment horizontal="center" vertical="center" wrapText="1"/>
    </xf>
    <xf numFmtId="0" fontId="5" fillId="4" borderId="38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 applyProtection="1">
      <alignment horizontal="center" vertical="center"/>
      <protection hidden="1"/>
    </xf>
    <xf numFmtId="2" fontId="10" fillId="2" borderId="40" xfId="0" applyNumberFormat="1" applyFont="1" applyFill="1" applyBorder="1" applyAlignment="1" applyProtection="1">
      <alignment horizontal="right" vertical="center"/>
      <protection hidden="1"/>
    </xf>
    <xf numFmtId="2" fontId="10" fillId="2" borderId="32" xfId="0" applyNumberFormat="1" applyFont="1" applyFill="1" applyBorder="1" applyAlignment="1" applyProtection="1">
      <alignment horizontal="right" vertical="center"/>
      <protection hidden="1"/>
    </xf>
    <xf numFmtId="0" fontId="10" fillId="2" borderId="32" xfId="0" applyFont="1" applyFill="1" applyBorder="1" applyAlignment="1" applyProtection="1">
      <alignment horizontal="right" vertical="center"/>
      <protection hidden="1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123825</xdr:colOff>
      <xdr:row>8</xdr:row>
      <xdr:rowOff>38100</xdr:rowOff>
    </xdr:from>
    <xdr:to>
      <xdr:col>12</xdr:col>
      <xdr:colOff>381000</xdr:colOff>
      <xdr:row>8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5838825" y="2124075"/>
          <a:ext cx="257175" cy="11430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8</xdr:row>
      <xdr:rowOff>47625</xdr:rowOff>
    </xdr:from>
    <xdr:to>
      <xdr:col>1</xdr:col>
      <xdr:colOff>485775</xdr:colOff>
      <xdr:row>8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819150" y="2133600"/>
          <a:ext cx="238125" cy="1047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247650</xdr:colOff>
      <xdr:row>8</xdr:row>
      <xdr:rowOff>47625</xdr:rowOff>
    </xdr:from>
    <xdr:to>
      <xdr:col>6</xdr:col>
      <xdr:colOff>485775</xdr:colOff>
      <xdr:row>8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3105150" y="2133600"/>
          <a:ext cx="238125" cy="1047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257175</xdr:colOff>
      <xdr:row>4</xdr:row>
      <xdr:rowOff>133350</xdr:rowOff>
    </xdr:from>
    <xdr:to>
      <xdr:col>9</xdr:col>
      <xdr:colOff>485775</xdr:colOff>
      <xdr:row>9</xdr:row>
      <xdr:rowOff>0</xdr:rowOff>
    </xdr:to>
    <xdr:sp>
      <xdr:nvSpPr>
        <xdr:cNvPr id="4" name="AutoShape 4"/>
        <xdr:cNvSpPr>
          <a:spLocks/>
        </xdr:cNvSpPr>
      </xdr:nvSpPr>
      <xdr:spPr>
        <a:xfrm rot="16200000">
          <a:off x="4829175" y="1228725"/>
          <a:ext cx="228600" cy="1047750"/>
        </a:xfrm>
        <a:prstGeom prst="rect"/>
        <a:noFill/>
      </xdr:spPr>
      <xdr:txBody>
        <a:bodyPr fromWordArt="1" wrap="none">
          <a:prstTxWarp prst="textPlain">
            <a:avLst>
              <a:gd name="adj" fmla="val 49657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blipFill>
                <a:blip r:embed="rId1"/>
                <a:srcRect/>
                <a:stretch>
                  <a:fillRect/>
                </a:stretch>
              </a:blipFill>
              <a:effectLst>
                <a:outerShdw dist="563971" dir="14049740" sx="125000" sy="125000" algn="tl">
                  <a:srgbClr val="C7DFD3">
                    <a:alpha val="80000"/>
                  </a:srgbClr>
                </a:outerShdw>
              </a:effectLst>
              <a:latin typeface="Times New Roman"/>
              <a:cs typeface="Times New Roman"/>
            </a:rPr>
            <a:t>PROTESTI</a:t>
          </a:r>
        </a:p>
      </xdr:txBody>
    </xdr:sp>
    <xdr:clientData/>
  </xdr:twoCellAnchor>
  <xdr:twoCellAnchor>
    <xdr:from>
      <xdr:col>8</xdr:col>
      <xdr:colOff>200025</xdr:colOff>
      <xdr:row>3</xdr:row>
      <xdr:rowOff>38100</xdr:rowOff>
    </xdr:from>
    <xdr:to>
      <xdr:col>8</xdr:col>
      <xdr:colOff>438150</xdr:colOff>
      <xdr:row>9</xdr:row>
      <xdr:rowOff>9525</xdr:rowOff>
    </xdr:to>
    <xdr:sp>
      <xdr:nvSpPr>
        <xdr:cNvPr id="5" name="AutoShape 5"/>
        <xdr:cNvSpPr>
          <a:spLocks/>
        </xdr:cNvSpPr>
      </xdr:nvSpPr>
      <xdr:spPr>
        <a:xfrm rot="16200000">
          <a:off x="4200525" y="885825"/>
          <a:ext cx="238125" cy="1400175"/>
        </a:xfrm>
        <a:prstGeom prst="rect"/>
        <a:noFill/>
      </xdr:spPr>
      <xdr:txBody>
        <a:bodyPr fromWordArt="1" wrap="none">
          <a:prstTxWarp prst="textPlain">
            <a:avLst>
              <a:gd name="adj" fmla="val 52027"/>
            </a:avLst>
          </a:prstTxWarp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rial Black"/>
              <a:cs typeface="Arial Black"/>
            </a:rPr>
            <a:t>PROTESTI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1"/>
  <sheetViews>
    <sheetView tabSelected="1" workbookViewId="0" topLeftCell="A1">
      <selection activeCell="F6" sqref="F6"/>
    </sheetView>
  </sheetViews>
  <sheetFormatPr defaultColWidth="9.140625" defaultRowHeight="12.75"/>
  <cols>
    <col min="1" max="4" width="8.57421875" style="48" customWidth="1"/>
    <col min="5" max="5" width="8.57421875" style="48" hidden="1" customWidth="1"/>
    <col min="6" max="8" width="8.57421875" style="48" customWidth="1"/>
    <col min="9" max="9" width="8.57421875" style="62" customWidth="1"/>
    <col min="10" max="11" width="8.57421875" style="48" customWidth="1"/>
    <col min="12" max="12" width="5.28125" style="48" hidden="1" customWidth="1"/>
    <col min="13" max="13" width="6.57421875" style="48" customWidth="1"/>
    <col min="14" max="14" width="11.57421875" style="48" customWidth="1"/>
    <col min="15" max="16384" width="9.140625" style="48" customWidth="1"/>
  </cols>
  <sheetData>
    <row r="1" spans="1:15" ht="28.5" customHeight="1" thickBot="1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47"/>
    </row>
    <row r="2" spans="1:15" ht="31.5" customHeight="1" thickBot="1" thickTop="1">
      <c r="A2" s="91" t="s">
        <v>24</v>
      </c>
      <c r="B2" s="91"/>
      <c r="C2" s="91"/>
      <c r="D2" s="91"/>
      <c r="E2" s="91"/>
      <c r="F2" s="91"/>
      <c r="G2" s="91"/>
      <c r="H2" s="91"/>
      <c r="I2" s="94" t="s">
        <v>25</v>
      </c>
      <c r="J2" s="95"/>
      <c r="K2" s="95"/>
      <c r="L2" s="95"/>
      <c r="M2" s="95"/>
      <c r="N2" s="95"/>
      <c r="O2" s="47"/>
    </row>
    <row r="3" spans="1:15" ht="6.75" customHeight="1" thickBot="1" thickTop="1">
      <c r="A3" s="47"/>
      <c r="B3" s="49"/>
      <c r="C3" s="49"/>
      <c r="D3" s="49"/>
      <c r="E3" s="49"/>
      <c r="F3" s="49"/>
      <c r="G3" s="49"/>
      <c r="H3" s="49"/>
      <c r="I3" s="49"/>
      <c r="J3" s="50"/>
      <c r="K3" s="51"/>
      <c r="L3" s="51"/>
      <c r="M3" s="51"/>
      <c r="N3" s="51"/>
      <c r="O3" s="47"/>
    </row>
    <row r="4" spans="1:15" ht="19.5" customHeight="1" thickBot="1" thickTop="1">
      <c r="A4" s="78" t="s">
        <v>1</v>
      </c>
      <c r="B4" s="79"/>
      <c r="C4" s="80"/>
      <c r="D4" s="1"/>
      <c r="E4" s="2"/>
      <c r="F4" s="78" t="s">
        <v>2</v>
      </c>
      <c r="G4" s="79"/>
      <c r="H4" s="80"/>
      <c r="I4" s="75"/>
      <c r="J4" s="75"/>
      <c r="K4" s="52" t="s">
        <v>3</v>
      </c>
      <c r="L4" s="53"/>
      <c r="M4" s="54">
        <v>3</v>
      </c>
      <c r="N4" s="66">
        <v>1.65</v>
      </c>
      <c r="O4" s="47"/>
    </row>
    <row r="5" spans="1:15" ht="19.5" customHeight="1" thickBot="1" thickTop="1">
      <c r="A5" s="3" t="s">
        <v>4</v>
      </c>
      <c r="B5" s="4" t="s">
        <v>5</v>
      </c>
      <c r="C5" s="4"/>
      <c r="D5" s="4"/>
      <c r="E5" s="5" t="s">
        <v>4</v>
      </c>
      <c r="F5" s="3" t="s">
        <v>4</v>
      </c>
      <c r="G5" s="4" t="s">
        <v>5</v>
      </c>
      <c r="H5" s="4"/>
      <c r="I5" s="75"/>
      <c r="J5" s="75"/>
      <c r="K5" s="52" t="s">
        <v>3</v>
      </c>
      <c r="L5" s="53"/>
      <c r="M5" s="54">
        <v>5</v>
      </c>
      <c r="N5" s="66">
        <v>1.96</v>
      </c>
      <c r="O5" s="47"/>
    </row>
    <row r="6" spans="1:15" ht="19.5" customHeight="1" thickBot="1" thickTop="1">
      <c r="A6" s="27">
        <v>0</v>
      </c>
      <c r="B6" s="28">
        <v>6</v>
      </c>
      <c r="C6" s="6">
        <v>1.39</v>
      </c>
      <c r="D6" s="7"/>
      <c r="E6" s="8">
        <v>0</v>
      </c>
      <c r="F6" s="27">
        <v>0</v>
      </c>
      <c r="G6" s="28">
        <v>6</v>
      </c>
      <c r="H6" s="6">
        <v>2.78</v>
      </c>
      <c r="I6" s="75"/>
      <c r="J6" s="75"/>
      <c r="K6" s="52" t="s">
        <v>3</v>
      </c>
      <c r="L6" s="53"/>
      <c r="M6" s="54">
        <v>10</v>
      </c>
      <c r="N6" s="66">
        <v>3.62</v>
      </c>
      <c r="O6" s="47"/>
    </row>
    <row r="7" spans="1:15" ht="19.5" customHeight="1" thickBot="1" thickTop="1">
      <c r="A7" s="29">
        <v>6</v>
      </c>
      <c r="B7" s="30">
        <v>12</v>
      </c>
      <c r="C7" s="6">
        <v>2.56</v>
      </c>
      <c r="D7" s="7"/>
      <c r="E7" s="9">
        <v>6</v>
      </c>
      <c r="F7" s="29">
        <v>6</v>
      </c>
      <c r="G7" s="30">
        <v>12</v>
      </c>
      <c r="H7" s="6">
        <v>5.12</v>
      </c>
      <c r="I7" s="75"/>
      <c r="J7" s="75"/>
      <c r="K7" s="52" t="s">
        <v>3</v>
      </c>
      <c r="L7" s="53"/>
      <c r="M7" s="54">
        <v>15</v>
      </c>
      <c r="N7" s="66">
        <v>5.1</v>
      </c>
      <c r="O7" s="47"/>
    </row>
    <row r="8" spans="1:15" ht="19.5" customHeight="1" thickBot="1" thickTop="1">
      <c r="A8" s="31">
        <v>12</v>
      </c>
      <c r="B8" s="32">
        <v>18</v>
      </c>
      <c r="C8" s="6">
        <v>3.48</v>
      </c>
      <c r="D8" s="7"/>
      <c r="E8" s="10">
        <v>12</v>
      </c>
      <c r="F8" s="31">
        <v>12</v>
      </c>
      <c r="G8" s="32">
        <v>18</v>
      </c>
      <c r="H8" s="6">
        <v>6.96</v>
      </c>
      <c r="I8" s="75"/>
      <c r="J8" s="75"/>
      <c r="K8" s="52" t="s">
        <v>3</v>
      </c>
      <c r="L8" s="53"/>
      <c r="M8" s="54">
        <v>20</v>
      </c>
      <c r="N8" s="66">
        <v>6.32</v>
      </c>
      <c r="O8" s="47"/>
    </row>
    <row r="9" spans="1:15" ht="15" customHeight="1" thickBot="1" thickTop="1">
      <c r="A9" s="11" t="s">
        <v>13</v>
      </c>
      <c r="B9" s="12"/>
      <c r="C9" s="13">
        <v>0.74</v>
      </c>
      <c r="D9" s="7"/>
      <c r="E9" s="14" t="s">
        <v>13</v>
      </c>
      <c r="F9" s="11" t="s">
        <v>13</v>
      </c>
      <c r="G9" s="12"/>
      <c r="H9" s="13">
        <v>1.48</v>
      </c>
      <c r="I9" s="75"/>
      <c r="J9" s="75"/>
      <c r="K9" s="76" t="s">
        <v>14</v>
      </c>
      <c r="L9" s="76"/>
      <c r="M9" s="77"/>
      <c r="N9" s="13">
        <v>1.65</v>
      </c>
      <c r="O9" s="47"/>
    </row>
    <row r="10" spans="1:15" ht="15" customHeight="1" thickBot="1" thickTop="1">
      <c r="A10" s="96" t="s">
        <v>6</v>
      </c>
      <c r="B10" s="96"/>
      <c r="C10" s="96"/>
      <c r="D10" s="56"/>
      <c r="E10" s="96" t="s">
        <v>6</v>
      </c>
      <c r="F10" s="96"/>
      <c r="G10" s="96"/>
      <c r="H10" s="96"/>
      <c r="I10" s="55"/>
      <c r="J10" s="57"/>
      <c r="K10" s="96" t="s">
        <v>6</v>
      </c>
      <c r="L10" s="96"/>
      <c r="M10" s="96"/>
      <c r="N10" s="96"/>
      <c r="O10" s="47"/>
    </row>
    <row r="11" spans="1:15" ht="17.25" customHeight="1" thickBot="1" thickTop="1">
      <c r="A11" s="81" t="s">
        <v>16</v>
      </c>
      <c r="B11" s="82"/>
      <c r="C11" s="83"/>
      <c r="D11" s="97" t="s">
        <v>17</v>
      </c>
      <c r="E11" s="98"/>
      <c r="F11" s="98"/>
      <c r="G11" s="65">
        <v>0.38</v>
      </c>
      <c r="H11" s="99" t="s">
        <v>18</v>
      </c>
      <c r="I11" s="99"/>
      <c r="J11" s="65">
        <v>0.94</v>
      </c>
      <c r="K11" s="67" t="s">
        <v>19</v>
      </c>
      <c r="L11" s="67"/>
      <c r="M11" s="67"/>
      <c r="N11" s="65">
        <v>1.39</v>
      </c>
      <c r="O11" s="47"/>
    </row>
    <row r="12" spans="1:15" ht="5.25" customHeight="1" thickTop="1">
      <c r="A12" s="33"/>
      <c r="B12" s="33"/>
      <c r="C12" s="33"/>
      <c r="D12" s="34"/>
      <c r="E12" s="34"/>
      <c r="F12" s="34"/>
      <c r="G12" s="56"/>
      <c r="H12" s="55"/>
      <c r="I12" s="55"/>
      <c r="J12" s="56"/>
      <c r="K12" s="55"/>
      <c r="L12" s="55"/>
      <c r="M12" s="55"/>
      <c r="N12" s="55"/>
      <c r="O12" s="47"/>
    </row>
    <row r="13" spans="1:19" ht="18" customHeight="1" thickBot="1">
      <c r="A13" s="47"/>
      <c r="B13" s="47"/>
      <c r="C13" s="47"/>
      <c r="D13" s="58"/>
      <c r="E13" s="47"/>
      <c r="F13" s="58"/>
      <c r="G13" s="92" t="s">
        <v>21</v>
      </c>
      <c r="H13" s="93"/>
      <c r="I13" s="58"/>
      <c r="J13" s="92" t="s">
        <v>22</v>
      </c>
      <c r="K13" s="93"/>
      <c r="L13" s="59"/>
      <c r="M13" s="58"/>
      <c r="N13" s="63" t="s">
        <v>23</v>
      </c>
      <c r="O13" s="47"/>
      <c r="P13" s="60"/>
      <c r="Q13" s="61"/>
      <c r="R13" s="61"/>
      <c r="S13" s="61"/>
    </row>
    <row r="14" spans="1:15" ht="24" thickBot="1" thickTop="1">
      <c r="A14" s="87" t="s">
        <v>7</v>
      </c>
      <c r="B14" s="87"/>
      <c r="C14" s="87"/>
      <c r="D14" s="15" t="s">
        <v>8</v>
      </c>
      <c r="E14" s="16"/>
      <c r="F14" s="17"/>
      <c r="G14" s="18" t="s">
        <v>9</v>
      </c>
      <c r="H14" s="18" t="s">
        <v>10</v>
      </c>
      <c r="I14" s="19"/>
      <c r="J14" s="18" t="s">
        <v>9</v>
      </c>
      <c r="K14" s="18" t="s">
        <v>10</v>
      </c>
      <c r="M14" s="47"/>
      <c r="N14" s="18" t="s">
        <v>11</v>
      </c>
      <c r="O14" s="47"/>
    </row>
    <row r="15" spans="1:15" ht="17.25" customHeight="1" thickTop="1">
      <c r="A15" s="88" t="s">
        <v>20</v>
      </c>
      <c r="B15" s="89"/>
      <c r="C15" s="90"/>
      <c r="D15" s="20">
        <v>0</v>
      </c>
      <c r="E15" s="21">
        <f aca="true" t="shared" si="0" ref="E15:E49">IF(D15&gt;=21,ROUND((D15-19)/6,0),0)</f>
        <v>0</v>
      </c>
      <c r="F15" s="22"/>
      <c r="G15" s="35">
        <f>IF((D15&lt;=0),0,IF((D15&lt;=6),$C$6,IF((D15&lt;=12),$C$7,IF((D15&lt;=21),$C$8,$C$8+($C$9*E15)))))</f>
        <v>0</v>
      </c>
      <c r="H15" s="36">
        <f aca="true" t="shared" si="1" ref="H15:H49">G15+(G15/2)</f>
        <v>0</v>
      </c>
      <c r="I15" s="23"/>
      <c r="J15" s="35">
        <f>IF((D15&lt;=0),0,IF((D15&lt;=6),$H$6,IF((D15&lt;=12),$H$7,IF((D15&lt;=21),$H$8,$H$8+($H$9*E15)))))</f>
        <v>0</v>
      </c>
      <c r="K15" s="36">
        <f aca="true" t="shared" si="2" ref="K15:K49">J15+(J15/2)</f>
        <v>0</v>
      </c>
      <c r="L15" s="42">
        <f>IF(D15&gt;=21,ROUND((D15-21)/6,0),0)</f>
        <v>0</v>
      </c>
      <c r="M15" s="43"/>
      <c r="N15" s="37">
        <f>IF((D15&lt;=0),0,IF((D15&lt;=3),$N$4,IF((D15&lt;=5),$N$5,IF((D15&lt;=10),$N$6,IF((D15&lt;=15),$N$7,IF((D15&lt;=20),$N$8,$N$8+($N$9*L15)))))))</f>
        <v>0</v>
      </c>
      <c r="O15" s="47"/>
    </row>
    <row r="16" spans="1:15" ht="17.25" customHeight="1">
      <c r="A16" s="84" t="s">
        <v>15</v>
      </c>
      <c r="B16" s="85"/>
      <c r="C16" s="86"/>
      <c r="D16" s="24">
        <v>0.01</v>
      </c>
      <c r="E16" s="21">
        <f t="shared" si="0"/>
        <v>0</v>
      </c>
      <c r="F16" s="22"/>
      <c r="G16" s="38">
        <f aca="true" t="shared" si="3" ref="G16:G49">IF((D16&lt;=0),0,IF((D16&lt;=6),$C$6,IF((D16&lt;=12),$C$7,IF((D16&lt;=21),$C$8,$C$8+($C$9*E16)))))</f>
        <v>1.39</v>
      </c>
      <c r="H16" s="39">
        <f t="shared" si="1"/>
        <v>2.085</v>
      </c>
      <c r="I16" s="23"/>
      <c r="J16" s="38">
        <f aca="true" t="shared" si="4" ref="J16:J49">IF((D16&lt;=0),0,IF((D16&lt;=6),$H$6,IF((D16&lt;=12),$H$7,IF((D16&lt;=21),$H$8,$H$8+($H$9*E16)))))</f>
        <v>2.78</v>
      </c>
      <c r="K16" s="39">
        <f t="shared" si="2"/>
        <v>4.17</v>
      </c>
      <c r="L16" s="42">
        <f aca="true" t="shared" si="5" ref="L16:L49">IF(D16&gt;=21,ROUND((D16-21)/6,0),0)</f>
        <v>0</v>
      </c>
      <c r="M16" s="43"/>
      <c r="N16" s="44">
        <f aca="true" t="shared" si="6" ref="N16:N49">IF((D16&lt;=0),0,IF((D16&lt;=3),$N$4,IF((D16&lt;=5),$N$5,IF((D16&lt;=10),$N$6,IF((D16&lt;=15),$N$7,IF((D16&lt;=20),$N$8,$N$8+($N$9*L16)))))))</f>
        <v>1.65</v>
      </c>
      <c r="O16" s="47"/>
    </row>
    <row r="17" spans="1:15" ht="17.25" customHeight="1">
      <c r="A17" s="68" t="s">
        <v>12</v>
      </c>
      <c r="B17" s="69"/>
      <c r="C17" s="70"/>
      <c r="D17" s="24">
        <v>3</v>
      </c>
      <c r="E17" s="21">
        <f t="shared" si="0"/>
        <v>0</v>
      </c>
      <c r="F17" s="22"/>
      <c r="G17" s="38">
        <f t="shared" si="3"/>
        <v>1.39</v>
      </c>
      <c r="H17" s="39">
        <f t="shared" si="1"/>
        <v>2.085</v>
      </c>
      <c r="I17" s="23"/>
      <c r="J17" s="38">
        <f t="shared" si="4"/>
        <v>2.78</v>
      </c>
      <c r="K17" s="39">
        <f t="shared" si="2"/>
        <v>4.17</v>
      </c>
      <c r="L17" s="42">
        <f t="shared" si="5"/>
        <v>0</v>
      </c>
      <c r="M17" s="43"/>
      <c r="N17" s="44">
        <f t="shared" si="6"/>
        <v>1.65</v>
      </c>
      <c r="O17" s="47"/>
    </row>
    <row r="18" spans="1:15" ht="17.25" customHeight="1">
      <c r="A18" s="68" t="s">
        <v>12</v>
      </c>
      <c r="B18" s="69"/>
      <c r="C18" s="70"/>
      <c r="D18" s="24">
        <v>8</v>
      </c>
      <c r="E18" s="21">
        <f t="shared" si="0"/>
        <v>0</v>
      </c>
      <c r="F18" s="22"/>
      <c r="G18" s="38">
        <f t="shared" si="3"/>
        <v>2.56</v>
      </c>
      <c r="H18" s="39">
        <f t="shared" si="1"/>
        <v>3.84</v>
      </c>
      <c r="I18" s="23"/>
      <c r="J18" s="38">
        <f t="shared" si="4"/>
        <v>5.12</v>
      </c>
      <c r="K18" s="39">
        <f t="shared" si="2"/>
        <v>7.68</v>
      </c>
      <c r="L18" s="42">
        <f t="shared" si="5"/>
        <v>0</v>
      </c>
      <c r="M18" s="43"/>
      <c r="N18" s="44">
        <f t="shared" si="6"/>
        <v>3.62</v>
      </c>
      <c r="O18" s="47"/>
    </row>
    <row r="19" spans="1:15" ht="17.25" customHeight="1">
      <c r="A19" s="68" t="s">
        <v>12</v>
      </c>
      <c r="B19" s="69"/>
      <c r="C19" s="70"/>
      <c r="D19" s="24">
        <v>9</v>
      </c>
      <c r="E19" s="21">
        <f t="shared" si="0"/>
        <v>0</v>
      </c>
      <c r="F19" s="22"/>
      <c r="G19" s="38">
        <f t="shared" si="3"/>
        <v>2.56</v>
      </c>
      <c r="H19" s="39">
        <f t="shared" si="1"/>
        <v>3.84</v>
      </c>
      <c r="I19" s="23"/>
      <c r="J19" s="38">
        <f t="shared" si="4"/>
        <v>5.12</v>
      </c>
      <c r="K19" s="39">
        <f t="shared" si="2"/>
        <v>7.68</v>
      </c>
      <c r="L19" s="42">
        <f t="shared" si="5"/>
        <v>0</v>
      </c>
      <c r="M19" s="43"/>
      <c r="N19" s="44">
        <f t="shared" si="6"/>
        <v>3.62</v>
      </c>
      <c r="O19" s="47"/>
    </row>
    <row r="20" spans="1:15" ht="17.25" customHeight="1">
      <c r="A20" s="68" t="s">
        <v>12</v>
      </c>
      <c r="B20" s="69"/>
      <c r="C20" s="70"/>
      <c r="D20" s="24">
        <v>13</v>
      </c>
      <c r="E20" s="21">
        <f t="shared" si="0"/>
        <v>0</v>
      </c>
      <c r="F20" s="22"/>
      <c r="G20" s="38">
        <f t="shared" si="3"/>
        <v>3.48</v>
      </c>
      <c r="H20" s="39">
        <f t="shared" si="1"/>
        <v>5.22</v>
      </c>
      <c r="I20" s="23"/>
      <c r="J20" s="38">
        <f t="shared" si="4"/>
        <v>6.96</v>
      </c>
      <c r="K20" s="39">
        <f t="shared" si="2"/>
        <v>10.44</v>
      </c>
      <c r="L20" s="42">
        <f t="shared" si="5"/>
        <v>0</v>
      </c>
      <c r="M20" s="43"/>
      <c r="N20" s="44">
        <f t="shared" si="6"/>
        <v>5.1</v>
      </c>
      <c r="O20" s="47"/>
    </row>
    <row r="21" spans="1:15" ht="17.25" customHeight="1">
      <c r="A21" s="68" t="s">
        <v>12</v>
      </c>
      <c r="B21" s="69"/>
      <c r="C21" s="70"/>
      <c r="D21" s="24">
        <v>19</v>
      </c>
      <c r="E21" s="21">
        <f t="shared" si="0"/>
        <v>0</v>
      </c>
      <c r="F21" s="22"/>
      <c r="G21" s="38">
        <f t="shared" si="3"/>
        <v>3.48</v>
      </c>
      <c r="H21" s="39">
        <f t="shared" si="1"/>
        <v>5.22</v>
      </c>
      <c r="I21" s="23"/>
      <c r="J21" s="38">
        <f t="shared" si="4"/>
        <v>6.96</v>
      </c>
      <c r="K21" s="39">
        <f t="shared" si="2"/>
        <v>10.44</v>
      </c>
      <c r="L21" s="42">
        <f t="shared" si="5"/>
        <v>0</v>
      </c>
      <c r="M21" s="43"/>
      <c r="N21" s="44">
        <f t="shared" si="6"/>
        <v>6.32</v>
      </c>
      <c r="O21" s="47"/>
    </row>
    <row r="22" spans="1:15" ht="17.25" customHeight="1">
      <c r="A22" s="68" t="s">
        <v>12</v>
      </c>
      <c r="B22" s="69"/>
      <c r="C22" s="70"/>
      <c r="D22" s="24">
        <v>37</v>
      </c>
      <c r="E22" s="21">
        <f t="shared" si="0"/>
        <v>3</v>
      </c>
      <c r="F22" s="22"/>
      <c r="G22" s="38">
        <f t="shared" si="3"/>
        <v>5.699999999999999</v>
      </c>
      <c r="H22" s="39">
        <f t="shared" si="1"/>
        <v>8.549999999999999</v>
      </c>
      <c r="I22" s="23"/>
      <c r="J22" s="38">
        <f t="shared" si="4"/>
        <v>11.399999999999999</v>
      </c>
      <c r="K22" s="39">
        <f t="shared" si="2"/>
        <v>17.099999999999998</v>
      </c>
      <c r="L22" s="42">
        <f t="shared" si="5"/>
        <v>3</v>
      </c>
      <c r="M22" s="43"/>
      <c r="N22" s="44">
        <f t="shared" si="6"/>
        <v>11.27</v>
      </c>
      <c r="O22" s="47"/>
    </row>
    <row r="23" spans="1:15" ht="17.25" customHeight="1">
      <c r="A23" s="68" t="s">
        <v>12</v>
      </c>
      <c r="B23" s="69"/>
      <c r="C23" s="70"/>
      <c r="D23" s="24">
        <v>45</v>
      </c>
      <c r="E23" s="21">
        <f t="shared" si="0"/>
        <v>4</v>
      </c>
      <c r="F23" s="22"/>
      <c r="G23" s="38">
        <f t="shared" si="3"/>
        <v>6.4399999999999995</v>
      </c>
      <c r="H23" s="39">
        <f t="shared" si="1"/>
        <v>9.66</v>
      </c>
      <c r="I23" s="23"/>
      <c r="J23" s="38">
        <f t="shared" si="4"/>
        <v>12.879999999999999</v>
      </c>
      <c r="K23" s="39">
        <f t="shared" si="2"/>
        <v>19.32</v>
      </c>
      <c r="L23" s="42">
        <f t="shared" si="5"/>
        <v>4</v>
      </c>
      <c r="M23" s="43"/>
      <c r="N23" s="44">
        <f t="shared" si="6"/>
        <v>12.92</v>
      </c>
      <c r="O23" s="47"/>
    </row>
    <row r="24" spans="1:15" ht="17.25" customHeight="1">
      <c r="A24" s="68" t="s">
        <v>12</v>
      </c>
      <c r="B24" s="69"/>
      <c r="C24" s="70"/>
      <c r="D24" s="24">
        <v>56</v>
      </c>
      <c r="E24" s="21">
        <f t="shared" si="0"/>
        <v>6</v>
      </c>
      <c r="F24" s="22"/>
      <c r="G24" s="38">
        <f t="shared" si="3"/>
        <v>7.92</v>
      </c>
      <c r="H24" s="39">
        <f t="shared" si="1"/>
        <v>11.879999999999999</v>
      </c>
      <c r="I24" s="23"/>
      <c r="J24" s="38">
        <f t="shared" si="4"/>
        <v>15.84</v>
      </c>
      <c r="K24" s="39">
        <f t="shared" si="2"/>
        <v>23.759999999999998</v>
      </c>
      <c r="L24" s="42">
        <f t="shared" si="5"/>
        <v>6</v>
      </c>
      <c r="M24" s="43"/>
      <c r="N24" s="44">
        <f t="shared" si="6"/>
        <v>16.22</v>
      </c>
      <c r="O24" s="47"/>
    </row>
    <row r="25" spans="1:15" ht="17.25" customHeight="1">
      <c r="A25" s="68" t="s">
        <v>12</v>
      </c>
      <c r="B25" s="69"/>
      <c r="C25" s="70"/>
      <c r="D25" s="24">
        <v>63</v>
      </c>
      <c r="E25" s="21">
        <f t="shared" si="0"/>
        <v>7</v>
      </c>
      <c r="F25" s="22"/>
      <c r="G25" s="38">
        <f t="shared" si="3"/>
        <v>8.66</v>
      </c>
      <c r="H25" s="39">
        <f t="shared" si="1"/>
        <v>12.99</v>
      </c>
      <c r="I25" s="23"/>
      <c r="J25" s="38">
        <f t="shared" si="4"/>
        <v>17.32</v>
      </c>
      <c r="K25" s="39">
        <f t="shared" si="2"/>
        <v>25.98</v>
      </c>
      <c r="L25" s="42">
        <f t="shared" si="5"/>
        <v>7</v>
      </c>
      <c r="M25" s="43"/>
      <c r="N25" s="44">
        <f t="shared" si="6"/>
        <v>17.869999999999997</v>
      </c>
      <c r="O25" s="47"/>
    </row>
    <row r="26" spans="1:15" ht="17.25" customHeight="1">
      <c r="A26" s="68" t="s">
        <v>12</v>
      </c>
      <c r="B26" s="69"/>
      <c r="C26" s="70"/>
      <c r="D26" s="24">
        <v>70</v>
      </c>
      <c r="E26" s="21">
        <f t="shared" si="0"/>
        <v>9</v>
      </c>
      <c r="F26" s="22"/>
      <c r="G26" s="38">
        <f t="shared" si="3"/>
        <v>10.14</v>
      </c>
      <c r="H26" s="39">
        <f t="shared" si="1"/>
        <v>15.21</v>
      </c>
      <c r="I26" s="23"/>
      <c r="J26" s="38">
        <f t="shared" si="4"/>
        <v>20.28</v>
      </c>
      <c r="K26" s="39">
        <f t="shared" si="2"/>
        <v>30.42</v>
      </c>
      <c r="L26" s="42">
        <f t="shared" si="5"/>
        <v>8</v>
      </c>
      <c r="M26" s="43"/>
      <c r="N26" s="44">
        <f t="shared" si="6"/>
        <v>19.52</v>
      </c>
      <c r="O26" s="47"/>
    </row>
    <row r="27" spans="1:15" ht="17.25" customHeight="1">
      <c r="A27" s="68" t="s">
        <v>12</v>
      </c>
      <c r="B27" s="69"/>
      <c r="C27" s="70"/>
      <c r="D27" s="24">
        <v>76</v>
      </c>
      <c r="E27" s="21">
        <f t="shared" si="0"/>
        <v>10</v>
      </c>
      <c r="F27" s="22"/>
      <c r="G27" s="38">
        <f t="shared" si="3"/>
        <v>10.88</v>
      </c>
      <c r="H27" s="39">
        <f t="shared" si="1"/>
        <v>16.32</v>
      </c>
      <c r="I27" s="23"/>
      <c r="J27" s="38">
        <f t="shared" si="4"/>
        <v>21.76</v>
      </c>
      <c r="K27" s="39">
        <f t="shared" si="2"/>
        <v>32.64</v>
      </c>
      <c r="L27" s="42">
        <f t="shared" si="5"/>
        <v>9</v>
      </c>
      <c r="M27" s="43"/>
      <c r="N27" s="44">
        <f t="shared" si="6"/>
        <v>21.17</v>
      </c>
      <c r="O27" s="47"/>
    </row>
    <row r="28" spans="1:15" ht="17.25" customHeight="1">
      <c r="A28" s="68" t="s">
        <v>12</v>
      </c>
      <c r="B28" s="69"/>
      <c r="C28" s="70"/>
      <c r="D28" s="24">
        <v>82</v>
      </c>
      <c r="E28" s="21">
        <f t="shared" si="0"/>
        <v>11</v>
      </c>
      <c r="F28" s="22"/>
      <c r="G28" s="38">
        <f t="shared" si="3"/>
        <v>11.620000000000001</v>
      </c>
      <c r="H28" s="39">
        <f t="shared" si="1"/>
        <v>17.43</v>
      </c>
      <c r="I28" s="23"/>
      <c r="J28" s="38">
        <f t="shared" si="4"/>
        <v>23.240000000000002</v>
      </c>
      <c r="K28" s="39">
        <f t="shared" si="2"/>
        <v>34.86</v>
      </c>
      <c r="L28" s="42">
        <f t="shared" si="5"/>
        <v>10</v>
      </c>
      <c r="M28" s="43"/>
      <c r="N28" s="44">
        <f t="shared" si="6"/>
        <v>22.82</v>
      </c>
      <c r="O28" s="47"/>
    </row>
    <row r="29" spans="1:15" ht="17.25" customHeight="1">
      <c r="A29" s="68" t="s">
        <v>12</v>
      </c>
      <c r="B29" s="69"/>
      <c r="C29" s="70"/>
      <c r="D29" s="24">
        <v>90</v>
      </c>
      <c r="E29" s="21">
        <f t="shared" si="0"/>
        <v>12</v>
      </c>
      <c r="F29" s="22"/>
      <c r="G29" s="38">
        <f t="shared" si="3"/>
        <v>12.36</v>
      </c>
      <c r="H29" s="39">
        <f t="shared" si="1"/>
        <v>18.54</v>
      </c>
      <c r="I29" s="23"/>
      <c r="J29" s="38">
        <f t="shared" si="4"/>
        <v>24.72</v>
      </c>
      <c r="K29" s="39">
        <f t="shared" si="2"/>
        <v>37.08</v>
      </c>
      <c r="L29" s="42">
        <f t="shared" si="5"/>
        <v>12</v>
      </c>
      <c r="M29" s="43"/>
      <c r="N29" s="44">
        <f t="shared" si="6"/>
        <v>26.119999999999997</v>
      </c>
      <c r="O29" s="47"/>
    </row>
    <row r="30" spans="1:15" ht="17.25" customHeight="1">
      <c r="A30" s="68" t="s">
        <v>12</v>
      </c>
      <c r="B30" s="69"/>
      <c r="C30" s="70"/>
      <c r="D30" s="24">
        <v>96</v>
      </c>
      <c r="E30" s="21">
        <f t="shared" si="0"/>
        <v>13</v>
      </c>
      <c r="F30" s="22"/>
      <c r="G30" s="38">
        <f t="shared" si="3"/>
        <v>13.1</v>
      </c>
      <c r="H30" s="39">
        <f t="shared" si="1"/>
        <v>19.65</v>
      </c>
      <c r="I30" s="23"/>
      <c r="J30" s="38">
        <f t="shared" si="4"/>
        <v>26.2</v>
      </c>
      <c r="K30" s="39">
        <f t="shared" si="2"/>
        <v>39.3</v>
      </c>
      <c r="L30" s="42">
        <f t="shared" si="5"/>
        <v>13</v>
      </c>
      <c r="M30" s="43"/>
      <c r="N30" s="44">
        <f t="shared" si="6"/>
        <v>27.77</v>
      </c>
      <c r="O30" s="47"/>
    </row>
    <row r="31" spans="1:15" ht="17.25" customHeight="1">
      <c r="A31" s="68" t="s">
        <v>12</v>
      </c>
      <c r="B31" s="69"/>
      <c r="C31" s="70"/>
      <c r="D31" s="24">
        <v>107</v>
      </c>
      <c r="E31" s="21">
        <f t="shared" si="0"/>
        <v>15</v>
      </c>
      <c r="F31" s="22"/>
      <c r="G31" s="38">
        <f t="shared" si="3"/>
        <v>14.58</v>
      </c>
      <c r="H31" s="39">
        <f t="shared" si="1"/>
        <v>21.87</v>
      </c>
      <c r="I31" s="23"/>
      <c r="J31" s="38">
        <f t="shared" si="4"/>
        <v>29.16</v>
      </c>
      <c r="K31" s="39">
        <f t="shared" si="2"/>
        <v>43.74</v>
      </c>
      <c r="L31" s="42">
        <f t="shared" si="5"/>
        <v>14</v>
      </c>
      <c r="M31" s="43"/>
      <c r="N31" s="44">
        <f t="shared" si="6"/>
        <v>29.419999999999998</v>
      </c>
      <c r="O31" s="47"/>
    </row>
    <row r="32" spans="1:15" ht="17.25" customHeight="1">
      <c r="A32" s="68" t="s">
        <v>12</v>
      </c>
      <c r="B32" s="69"/>
      <c r="C32" s="70"/>
      <c r="D32" s="24">
        <v>109</v>
      </c>
      <c r="E32" s="21">
        <f t="shared" si="0"/>
        <v>15</v>
      </c>
      <c r="F32" s="22"/>
      <c r="G32" s="38">
        <f t="shared" si="3"/>
        <v>14.58</v>
      </c>
      <c r="H32" s="39">
        <f t="shared" si="1"/>
        <v>21.87</v>
      </c>
      <c r="I32" s="23"/>
      <c r="J32" s="38">
        <f t="shared" si="4"/>
        <v>29.16</v>
      </c>
      <c r="K32" s="39">
        <f t="shared" si="2"/>
        <v>43.74</v>
      </c>
      <c r="L32" s="42">
        <f t="shared" si="5"/>
        <v>15</v>
      </c>
      <c r="M32" s="43"/>
      <c r="N32" s="44">
        <f t="shared" si="6"/>
        <v>31.07</v>
      </c>
      <c r="O32" s="47"/>
    </row>
    <row r="33" spans="1:15" ht="17.25" customHeight="1">
      <c r="A33" s="68" t="s">
        <v>12</v>
      </c>
      <c r="B33" s="69"/>
      <c r="C33" s="70"/>
      <c r="D33" s="24">
        <v>115</v>
      </c>
      <c r="E33" s="21">
        <f t="shared" si="0"/>
        <v>16</v>
      </c>
      <c r="F33" s="22"/>
      <c r="G33" s="38">
        <f t="shared" si="3"/>
        <v>15.32</v>
      </c>
      <c r="H33" s="39">
        <f t="shared" si="1"/>
        <v>22.98</v>
      </c>
      <c r="I33" s="23"/>
      <c r="J33" s="38">
        <f t="shared" si="4"/>
        <v>30.64</v>
      </c>
      <c r="K33" s="39">
        <f t="shared" si="2"/>
        <v>45.96</v>
      </c>
      <c r="L33" s="42">
        <f t="shared" si="5"/>
        <v>16</v>
      </c>
      <c r="M33" s="43"/>
      <c r="N33" s="44">
        <f t="shared" si="6"/>
        <v>32.72</v>
      </c>
      <c r="O33" s="47"/>
    </row>
    <row r="34" spans="1:15" ht="17.25" customHeight="1">
      <c r="A34" s="68" t="s">
        <v>12</v>
      </c>
      <c r="B34" s="69"/>
      <c r="C34" s="70"/>
      <c r="D34" s="24">
        <v>119</v>
      </c>
      <c r="E34" s="21">
        <f t="shared" si="0"/>
        <v>17</v>
      </c>
      <c r="F34" s="22"/>
      <c r="G34" s="38">
        <f t="shared" si="3"/>
        <v>16.06</v>
      </c>
      <c r="H34" s="39">
        <f t="shared" si="1"/>
        <v>24.089999999999996</v>
      </c>
      <c r="I34" s="23"/>
      <c r="J34" s="38">
        <f t="shared" si="4"/>
        <v>32.12</v>
      </c>
      <c r="K34" s="39">
        <f t="shared" si="2"/>
        <v>48.17999999999999</v>
      </c>
      <c r="L34" s="42">
        <f t="shared" si="5"/>
        <v>16</v>
      </c>
      <c r="M34" s="43"/>
      <c r="N34" s="44">
        <f t="shared" si="6"/>
        <v>32.72</v>
      </c>
      <c r="O34" s="47"/>
    </row>
    <row r="35" spans="1:15" ht="17.25" customHeight="1">
      <c r="A35" s="68" t="s">
        <v>12</v>
      </c>
      <c r="B35" s="69"/>
      <c r="C35" s="70"/>
      <c r="D35" s="24">
        <v>125</v>
      </c>
      <c r="E35" s="21">
        <f t="shared" si="0"/>
        <v>18</v>
      </c>
      <c r="F35" s="22"/>
      <c r="G35" s="38">
        <f t="shared" si="3"/>
        <v>16.8</v>
      </c>
      <c r="H35" s="39">
        <f t="shared" si="1"/>
        <v>25.200000000000003</v>
      </c>
      <c r="I35" s="23"/>
      <c r="J35" s="38">
        <f t="shared" si="4"/>
        <v>33.6</v>
      </c>
      <c r="K35" s="39">
        <f t="shared" si="2"/>
        <v>50.400000000000006</v>
      </c>
      <c r="L35" s="42">
        <f t="shared" si="5"/>
        <v>17</v>
      </c>
      <c r="M35" s="43"/>
      <c r="N35" s="44">
        <f t="shared" si="6"/>
        <v>34.37</v>
      </c>
      <c r="O35" s="47"/>
    </row>
    <row r="36" spans="1:15" ht="17.25" customHeight="1">
      <c r="A36" s="68" t="s">
        <v>12</v>
      </c>
      <c r="B36" s="69"/>
      <c r="C36" s="70"/>
      <c r="D36" s="24">
        <v>130</v>
      </c>
      <c r="E36" s="21">
        <f t="shared" si="0"/>
        <v>19</v>
      </c>
      <c r="F36" s="22"/>
      <c r="G36" s="38">
        <f t="shared" si="3"/>
        <v>17.54</v>
      </c>
      <c r="H36" s="39">
        <f t="shared" si="1"/>
        <v>26.31</v>
      </c>
      <c r="I36" s="23"/>
      <c r="J36" s="38">
        <f t="shared" si="4"/>
        <v>35.08</v>
      </c>
      <c r="K36" s="39">
        <f t="shared" si="2"/>
        <v>52.62</v>
      </c>
      <c r="L36" s="42">
        <f t="shared" si="5"/>
        <v>18</v>
      </c>
      <c r="M36" s="43"/>
      <c r="N36" s="44">
        <f t="shared" si="6"/>
        <v>36.019999999999996</v>
      </c>
      <c r="O36" s="47"/>
    </row>
    <row r="37" spans="1:15" ht="17.25" customHeight="1">
      <c r="A37" s="68" t="s">
        <v>12</v>
      </c>
      <c r="B37" s="69"/>
      <c r="C37" s="70"/>
      <c r="D37" s="24">
        <v>136</v>
      </c>
      <c r="E37" s="21">
        <f t="shared" si="0"/>
        <v>20</v>
      </c>
      <c r="F37" s="22"/>
      <c r="G37" s="38">
        <f t="shared" si="3"/>
        <v>18.28</v>
      </c>
      <c r="H37" s="39">
        <f t="shared" si="1"/>
        <v>27.42</v>
      </c>
      <c r="I37" s="23"/>
      <c r="J37" s="38">
        <f t="shared" si="4"/>
        <v>36.56</v>
      </c>
      <c r="K37" s="39">
        <f t="shared" si="2"/>
        <v>54.84</v>
      </c>
      <c r="L37" s="42">
        <f t="shared" si="5"/>
        <v>19</v>
      </c>
      <c r="M37" s="43"/>
      <c r="N37" s="44">
        <f t="shared" si="6"/>
        <v>37.67</v>
      </c>
      <c r="O37" s="47"/>
    </row>
    <row r="38" spans="1:15" ht="17.25" customHeight="1">
      <c r="A38" s="68" t="s">
        <v>12</v>
      </c>
      <c r="B38" s="69"/>
      <c r="C38" s="70"/>
      <c r="D38" s="24">
        <v>142</v>
      </c>
      <c r="E38" s="21">
        <f t="shared" si="0"/>
        <v>21</v>
      </c>
      <c r="F38" s="22"/>
      <c r="G38" s="38">
        <f t="shared" si="3"/>
        <v>19.02</v>
      </c>
      <c r="H38" s="39">
        <f t="shared" si="1"/>
        <v>28.53</v>
      </c>
      <c r="I38" s="23"/>
      <c r="J38" s="38">
        <f t="shared" si="4"/>
        <v>38.04</v>
      </c>
      <c r="K38" s="39">
        <f t="shared" si="2"/>
        <v>57.06</v>
      </c>
      <c r="L38" s="42">
        <f t="shared" si="5"/>
        <v>20</v>
      </c>
      <c r="M38" s="43"/>
      <c r="N38" s="44">
        <f t="shared" si="6"/>
        <v>39.32</v>
      </c>
      <c r="O38" s="47"/>
    </row>
    <row r="39" spans="1:15" ht="17.25" customHeight="1">
      <c r="A39" s="68" t="s">
        <v>12</v>
      </c>
      <c r="B39" s="69"/>
      <c r="C39" s="70"/>
      <c r="D39" s="24">
        <v>150</v>
      </c>
      <c r="E39" s="21">
        <f t="shared" si="0"/>
        <v>22</v>
      </c>
      <c r="F39" s="22"/>
      <c r="G39" s="38">
        <f t="shared" si="3"/>
        <v>19.76</v>
      </c>
      <c r="H39" s="39">
        <f t="shared" si="1"/>
        <v>29.64</v>
      </c>
      <c r="I39" s="23"/>
      <c r="J39" s="38">
        <f t="shared" si="4"/>
        <v>39.52</v>
      </c>
      <c r="K39" s="39">
        <f t="shared" si="2"/>
        <v>59.28</v>
      </c>
      <c r="L39" s="42">
        <f t="shared" si="5"/>
        <v>22</v>
      </c>
      <c r="M39" s="43"/>
      <c r="N39" s="44">
        <f t="shared" si="6"/>
        <v>42.62</v>
      </c>
      <c r="O39" s="47"/>
    </row>
    <row r="40" spans="1:15" ht="17.25" customHeight="1">
      <c r="A40" s="68" t="s">
        <v>12</v>
      </c>
      <c r="B40" s="69"/>
      <c r="C40" s="70"/>
      <c r="D40" s="24">
        <v>157</v>
      </c>
      <c r="E40" s="21">
        <f t="shared" si="0"/>
        <v>23</v>
      </c>
      <c r="F40" s="22"/>
      <c r="G40" s="38">
        <f t="shared" si="3"/>
        <v>20.5</v>
      </c>
      <c r="H40" s="39">
        <f t="shared" si="1"/>
        <v>30.75</v>
      </c>
      <c r="I40" s="23"/>
      <c r="J40" s="38">
        <f t="shared" si="4"/>
        <v>41</v>
      </c>
      <c r="K40" s="39">
        <f t="shared" si="2"/>
        <v>61.5</v>
      </c>
      <c r="L40" s="42">
        <f t="shared" si="5"/>
        <v>23</v>
      </c>
      <c r="M40" s="43"/>
      <c r="N40" s="44">
        <f t="shared" si="6"/>
        <v>44.269999999999996</v>
      </c>
      <c r="O40" s="47"/>
    </row>
    <row r="41" spans="1:15" ht="17.25" customHeight="1">
      <c r="A41" s="68" t="s">
        <v>12</v>
      </c>
      <c r="B41" s="69"/>
      <c r="C41" s="70"/>
      <c r="D41" s="24">
        <v>163</v>
      </c>
      <c r="E41" s="21">
        <f t="shared" si="0"/>
        <v>24</v>
      </c>
      <c r="F41" s="22"/>
      <c r="G41" s="38">
        <f t="shared" si="3"/>
        <v>21.24</v>
      </c>
      <c r="H41" s="39">
        <f t="shared" si="1"/>
        <v>31.86</v>
      </c>
      <c r="I41" s="23"/>
      <c r="J41" s="38">
        <f t="shared" si="4"/>
        <v>42.48</v>
      </c>
      <c r="K41" s="39">
        <f t="shared" si="2"/>
        <v>63.72</v>
      </c>
      <c r="L41" s="42">
        <f t="shared" si="5"/>
        <v>24</v>
      </c>
      <c r="M41" s="43"/>
      <c r="N41" s="44">
        <f t="shared" si="6"/>
        <v>45.919999999999995</v>
      </c>
      <c r="O41" s="47"/>
    </row>
    <row r="42" spans="1:15" ht="17.25" customHeight="1">
      <c r="A42" s="68" t="s">
        <v>12</v>
      </c>
      <c r="B42" s="69"/>
      <c r="C42" s="70"/>
      <c r="D42" s="24">
        <v>169</v>
      </c>
      <c r="E42" s="21">
        <f t="shared" si="0"/>
        <v>25</v>
      </c>
      <c r="F42" s="22"/>
      <c r="G42" s="38">
        <f t="shared" si="3"/>
        <v>21.98</v>
      </c>
      <c r="H42" s="39">
        <f t="shared" si="1"/>
        <v>32.97</v>
      </c>
      <c r="I42" s="23"/>
      <c r="J42" s="38">
        <f t="shared" si="4"/>
        <v>43.96</v>
      </c>
      <c r="K42" s="39">
        <f t="shared" si="2"/>
        <v>65.94</v>
      </c>
      <c r="L42" s="42">
        <f t="shared" si="5"/>
        <v>25</v>
      </c>
      <c r="M42" s="43"/>
      <c r="N42" s="44">
        <f t="shared" si="6"/>
        <v>47.57</v>
      </c>
      <c r="O42" s="47"/>
    </row>
    <row r="43" spans="1:15" ht="17.25" customHeight="1">
      <c r="A43" s="68" t="s">
        <v>12</v>
      </c>
      <c r="B43" s="69"/>
      <c r="C43" s="70"/>
      <c r="D43" s="24">
        <v>175</v>
      </c>
      <c r="E43" s="21">
        <f t="shared" si="0"/>
        <v>26</v>
      </c>
      <c r="F43" s="22"/>
      <c r="G43" s="38">
        <f t="shared" si="3"/>
        <v>22.72</v>
      </c>
      <c r="H43" s="39">
        <f t="shared" si="1"/>
        <v>34.08</v>
      </c>
      <c r="I43" s="23"/>
      <c r="J43" s="38">
        <f t="shared" si="4"/>
        <v>45.44</v>
      </c>
      <c r="K43" s="39">
        <f t="shared" si="2"/>
        <v>68.16</v>
      </c>
      <c r="L43" s="42">
        <f t="shared" si="5"/>
        <v>26</v>
      </c>
      <c r="M43" s="43"/>
      <c r="N43" s="44">
        <f t="shared" si="6"/>
        <v>49.22</v>
      </c>
      <c r="O43" s="47"/>
    </row>
    <row r="44" spans="1:15" ht="17.25" customHeight="1">
      <c r="A44" s="68" t="s">
        <v>12</v>
      </c>
      <c r="B44" s="69"/>
      <c r="C44" s="70"/>
      <c r="D44" s="24">
        <v>181</v>
      </c>
      <c r="E44" s="21">
        <f t="shared" si="0"/>
        <v>27</v>
      </c>
      <c r="F44" s="22"/>
      <c r="G44" s="38">
        <f t="shared" si="3"/>
        <v>23.46</v>
      </c>
      <c r="H44" s="39">
        <f t="shared" si="1"/>
        <v>35.19</v>
      </c>
      <c r="I44" s="23"/>
      <c r="J44" s="38">
        <f t="shared" si="4"/>
        <v>46.92</v>
      </c>
      <c r="K44" s="39">
        <f t="shared" si="2"/>
        <v>70.38</v>
      </c>
      <c r="L44" s="42">
        <f t="shared" si="5"/>
        <v>27</v>
      </c>
      <c r="M44" s="43"/>
      <c r="N44" s="44">
        <f t="shared" si="6"/>
        <v>50.87</v>
      </c>
      <c r="O44" s="47"/>
    </row>
    <row r="45" spans="1:15" ht="17.25" customHeight="1">
      <c r="A45" s="68" t="s">
        <v>12</v>
      </c>
      <c r="B45" s="69"/>
      <c r="C45" s="70"/>
      <c r="D45" s="24">
        <v>187</v>
      </c>
      <c r="E45" s="21">
        <f t="shared" si="0"/>
        <v>28</v>
      </c>
      <c r="F45" s="22"/>
      <c r="G45" s="38">
        <f t="shared" si="3"/>
        <v>24.2</v>
      </c>
      <c r="H45" s="39">
        <f t="shared" si="1"/>
        <v>36.3</v>
      </c>
      <c r="I45" s="23"/>
      <c r="J45" s="38">
        <f t="shared" si="4"/>
        <v>48.4</v>
      </c>
      <c r="K45" s="39">
        <f t="shared" si="2"/>
        <v>72.6</v>
      </c>
      <c r="L45" s="42">
        <f t="shared" si="5"/>
        <v>28</v>
      </c>
      <c r="M45" s="43"/>
      <c r="N45" s="44">
        <f t="shared" si="6"/>
        <v>52.519999999999996</v>
      </c>
      <c r="O45" s="47"/>
    </row>
    <row r="46" spans="1:15" ht="17.25" customHeight="1">
      <c r="A46" s="68" t="s">
        <v>12</v>
      </c>
      <c r="B46" s="69"/>
      <c r="C46" s="70"/>
      <c r="D46" s="24">
        <v>193</v>
      </c>
      <c r="E46" s="21">
        <f t="shared" si="0"/>
        <v>29</v>
      </c>
      <c r="F46" s="22"/>
      <c r="G46" s="38">
        <f t="shared" si="3"/>
        <v>24.94</v>
      </c>
      <c r="H46" s="39">
        <f t="shared" si="1"/>
        <v>37.410000000000004</v>
      </c>
      <c r="I46" s="23"/>
      <c r="J46" s="38">
        <f t="shared" si="4"/>
        <v>49.88</v>
      </c>
      <c r="K46" s="39">
        <f t="shared" si="2"/>
        <v>74.82000000000001</v>
      </c>
      <c r="L46" s="42">
        <f t="shared" si="5"/>
        <v>29</v>
      </c>
      <c r="M46" s="43"/>
      <c r="N46" s="44">
        <f t="shared" si="6"/>
        <v>54.169999999999995</v>
      </c>
      <c r="O46" s="47"/>
    </row>
    <row r="47" spans="1:15" ht="17.25" customHeight="1">
      <c r="A47" s="68" t="s">
        <v>12</v>
      </c>
      <c r="B47" s="69"/>
      <c r="C47" s="70"/>
      <c r="D47" s="24">
        <v>199</v>
      </c>
      <c r="E47" s="21">
        <f t="shared" si="0"/>
        <v>30</v>
      </c>
      <c r="F47" s="22"/>
      <c r="G47" s="38">
        <f t="shared" si="3"/>
        <v>25.68</v>
      </c>
      <c r="H47" s="39">
        <f t="shared" si="1"/>
        <v>38.519999999999996</v>
      </c>
      <c r="I47" s="23"/>
      <c r="J47" s="38">
        <f t="shared" si="4"/>
        <v>51.36</v>
      </c>
      <c r="K47" s="39">
        <f t="shared" si="2"/>
        <v>77.03999999999999</v>
      </c>
      <c r="L47" s="42">
        <f t="shared" si="5"/>
        <v>30</v>
      </c>
      <c r="M47" s="43"/>
      <c r="N47" s="44">
        <f t="shared" si="6"/>
        <v>55.82</v>
      </c>
      <c r="O47" s="47"/>
    </row>
    <row r="48" spans="1:15" ht="17.25" customHeight="1">
      <c r="A48" s="68" t="s">
        <v>12</v>
      </c>
      <c r="B48" s="69"/>
      <c r="C48" s="70"/>
      <c r="D48" s="24">
        <v>0.01</v>
      </c>
      <c r="E48" s="21">
        <f t="shared" si="0"/>
        <v>0</v>
      </c>
      <c r="F48" s="22"/>
      <c r="G48" s="38">
        <f t="shared" si="3"/>
        <v>1.39</v>
      </c>
      <c r="H48" s="39">
        <f t="shared" si="1"/>
        <v>2.085</v>
      </c>
      <c r="I48" s="23"/>
      <c r="J48" s="38">
        <f t="shared" si="4"/>
        <v>2.78</v>
      </c>
      <c r="K48" s="39">
        <f t="shared" si="2"/>
        <v>4.17</v>
      </c>
      <c r="L48" s="42">
        <f t="shared" si="5"/>
        <v>0</v>
      </c>
      <c r="M48" s="43"/>
      <c r="N48" s="44">
        <f t="shared" si="6"/>
        <v>1.65</v>
      </c>
      <c r="O48" s="47"/>
    </row>
    <row r="49" spans="1:15" ht="17.25" customHeight="1">
      <c r="A49" s="71" t="s">
        <v>12</v>
      </c>
      <c r="B49" s="72"/>
      <c r="C49" s="73"/>
      <c r="D49" s="25">
        <v>210</v>
      </c>
      <c r="E49" s="26">
        <f t="shared" si="0"/>
        <v>32</v>
      </c>
      <c r="F49" s="22"/>
      <c r="G49" s="40">
        <f t="shared" si="3"/>
        <v>27.16</v>
      </c>
      <c r="H49" s="41">
        <f t="shared" si="1"/>
        <v>40.74</v>
      </c>
      <c r="I49" s="23"/>
      <c r="J49" s="40">
        <f t="shared" si="4"/>
        <v>54.32</v>
      </c>
      <c r="K49" s="41">
        <f t="shared" si="2"/>
        <v>81.48</v>
      </c>
      <c r="L49" s="42">
        <f t="shared" si="5"/>
        <v>32</v>
      </c>
      <c r="M49" s="43"/>
      <c r="N49" s="45">
        <f t="shared" si="6"/>
        <v>59.12</v>
      </c>
      <c r="O49" s="47"/>
    </row>
    <row r="50" spans="1:15" ht="12.75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</row>
    <row r="51" spans="1:15" ht="12.75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</row>
  </sheetData>
  <sheetProtection password="A5A2" sheet="1" objects="1" scenarios="1"/>
  <mergeCells count="52">
    <mergeCell ref="A2:H2"/>
    <mergeCell ref="G13:H13"/>
    <mergeCell ref="J13:K13"/>
    <mergeCell ref="I2:N2"/>
    <mergeCell ref="K10:N10"/>
    <mergeCell ref="A4:C4"/>
    <mergeCell ref="A10:C10"/>
    <mergeCell ref="E10:H10"/>
    <mergeCell ref="D11:F11"/>
    <mergeCell ref="H11:I11"/>
    <mergeCell ref="A16:C16"/>
    <mergeCell ref="A14:C14"/>
    <mergeCell ref="A17:C17"/>
    <mergeCell ref="A18:C18"/>
    <mergeCell ref="A15:C15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8:C38"/>
    <mergeCell ref="A31:C31"/>
    <mergeCell ref="A32:C32"/>
    <mergeCell ref="A33:C33"/>
    <mergeCell ref="A34:C34"/>
    <mergeCell ref="A49:C49"/>
    <mergeCell ref="A1:N1"/>
    <mergeCell ref="I4:J9"/>
    <mergeCell ref="K9:M9"/>
    <mergeCell ref="F4:H4"/>
    <mergeCell ref="A11:C11"/>
    <mergeCell ref="A43:C43"/>
    <mergeCell ref="A44:C44"/>
    <mergeCell ref="A45:C45"/>
    <mergeCell ref="A46:C46"/>
    <mergeCell ref="K11:M11"/>
    <mergeCell ref="A47:C47"/>
    <mergeCell ref="A48:C48"/>
    <mergeCell ref="A39:C39"/>
    <mergeCell ref="A40:C40"/>
    <mergeCell ref="A41:C41"/>
    <mergeCell ref="A42:C42"/>
    <mergeCell ref="A35:C35"/>
    <mergeCell ref="A36:C36"/>
    <mergeCell ref="A37:C37"/>
  </mergeCells>
  <printOptions horizontalCentered="1"/>
  <pageMargins left="0.3937007874015748" right="0.3937007874015748" top="0.44" bottom="0.51" header="0.37" footer="0.4"/>
  <pageSetup fitToHeight="1" fitToWidth="1" orientation="portrait" paperSize="9" scale="92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0"/>
  <sheetViews>
    <sheetView workbookViewId="0" topLeftCell="A1">
      <selection activeCell="G9" sqref="G9"/>
    </sheetView>
  </sheetViews>
  <sheetFormatPr defaultColWidth="9.140625" defaultRowHeight="12.75"/>
  <cols>
    <col min="1" max="4" width="8.57421875" style="48" customWidth="1"/>
    <col min="5" max="5" width="8.57421875" style="48" hidden="1" customWidth="1"/>
    <col min="6" max="8" width="8.57421875" style="48" customWidth="1"/>
    <col min="9" max="9" width="8.57421875" style="62" customWidth="1"/>
    <col min="10" max="11" width="8.57421875" style="48" customWidth="1"/>
    <col min="12" max="12" width="5.28125" style="48" hidden="1" customWidth="1"/>
    <col min="13" max="13" width="6.57421875" style="48" customWidth="1"/>
    <col min="14" max="14" width="11.57421875" style="48" customWidth="1"/>
    <col min="15" max="16384" width="9.140625" style="48" customWidth="1"/>
  </cols>
  <sheetData>
    <row r="1" spans="1:15" ht="28.5" customHeight="1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47"/>
    </row>
    <row r="2" spans="1:19" ht="18" customHeight="1" thickBot="1">
      <c r="A2" s="47"/>
      <c r="B2" s="47"/>
      <c r="C2" s="47"/>
      <c r="D2" s="47"/>
      <c r="E2" s="47"/>
      <c r="F2" s="58"/>
      <c r="G2" s="92" t="s">
        <v>21</v>
      </c>
      <c r="H2" s="93"/>
      <c r="I2" s="58"/>
      <c r="J2" s="92" t="s">
        <v>22</v>
      </c>
      <c r="K2" s="93"/>
      <c r="L2" s="59"/>
      <c r="M2" s="58"/>
      <c r="N2" s="63" t="s">
        <v>23</v>
      </c>
      <c r="O2" s="47"/>
      <c r="P2" s="60"/>
      <c r="Q2" s="61"/>
      <c r="R2" s="61"/>
      <c r="S2" s="61"/>
    </row>
    <row r="3" spans="1:15" ht="24" thickBot="1" thickTop="1">
      <c r="A3" s="87" t="s">
        <v>7</v>
      </c>
      <c r="B3" s="87"/>
      <c r="C3" s="87"/>
      <c r="D3" s="15" t="s">
        <v>8</v>
      </c>
      <c r="E3" s="16"/>
      <c r="F3" s="17"/>
      <c r="G3" s="18" t="s">
        <v>9</v>
      </c>
      <c r="H3" s="18" t="s">
        <v>10</v>
      </c>
      <c r="I3" s="19"/>
      <c r="J3" s="18" t="s">
        <v>9</v>
      </c>
      <c r="K3" s="18" t="s">
        <v>10</v>
      </c>
      <c r="M3" s="47"/>
      <c r="N3" s="18" t="s">
        <v>11</v>
      </c>
      <c r="O3" s="47"/>
    </row>
    <row r="4" spans="1:15" ht="17.25" customHeight="1" thickTop="1">
      <c r="A4" s="68" t="s">
        <v>15</v>
      </c>
      <c r="B4" s="69"/>
      <c r="C4" s="70"/>
      <c r="D4" s="64">
        <v>1</v>
      </c>
      <c r="E4" s="21">
        <f>IF(D4&gt;=21,ROUND((D4-19)/6,0),0)</f>
        <v>0</v>
      </c>
      <c r="F4" s="22"/>
      <c r="G4" s="38">
        <f>IF((D4&lt;=0),0,IF((D4&lt;=6),'UNITARIO 35'!$C$6,IF((D4&lt;=12),'UNITARIO 35'!$C$7,IF((D4&lt;=21),'UNITARIO 35'!$C$8,'UNITARIO 35'!$C$8+('UNITARIO 35'!$C$9*E4)))))</f>
        <v>1.39</v>
      </c>
      <c r="H4" s="39">
        <f aca="true" t="shared" si="0" ref="H4:H48">G4+(G4/2)</f>
        <v>2.085</v>
      </c>
      <c r="I4" s="46"/>
      <c r="J4" s="38">
        <f>IF((D4&lt;=0),0,IF((D4&lt;=6),'UNITARIO 35'!$H$6,IF((D4&lt;=12),'UNITARIO 35'!$H$7,IF((D4&lt;=21),'UNITARIO 35'!$H$8,'UNITARIO 35'!$H$8+('UNITARIO 35'!$H$9*E4)))))</f>
        <v>2.78</v>
      </c>
      <c r="K4" s="39">
        <f aca="true" t="shared" si="1" ref="K4:K48">J4+(J4/2)</f>
        <v>4.17</v>
      </c>
      <c r="L4" s="42">
        <f>IF(D4&gt;=21,ROUND((D4-21)/6,0),0)</f>
        <v>0</v>
      </c>
      <c r="M4" s="43"/>
      <c r="N4" s="44">
        <f>IF((D4&lt;=0),0,IF((D4&lt;=3),'UNITARIO 35'!$N$4,IF((D4&lt;=5),'UNITARIO 35'!$N$5,IF((D4&lt;=10),'UNITARIO 35'!$N$6,IF((D4&lt;=15),'UNITARIO 35'!$N$7,IF((D4&lt;=20),'UNITARIO 35'!$N$8,'UNITARIO 35'!$N$8+('UNITARIO 35'!$N$9*L4)))))))</f>
        <v>1.65</v>
      </c>
      <c r="O4" s="47"/>
    </row>
    <row r="5" spans="1:15" ht="17.25" customHeight="1">
      <c r="A5" s="68" t="s">
        <v>12</v>
      </c>
      <c r="B5" s="69"/>
      <c r="C5" s="70"/>
      <c r="D5" s="24">
        <v>100</v>
      </c>
      <c r="E5" s="21">
        <f aca="true" t="shared" si="2" ref="E5:E48">IF(D5&gt;=21,ROUND((D5-19)/6,0),0)</f>
        <v>14</v>
      </c>
      <c r="F5" s="22"/>
      <c r="G5" s="38">
        <f>IF((D5&lt;=0),0,IF((D5&lt;=6),'UNITARIO 35'!$C$6,IF((D5&lt;=12),'UNITARIO 35'!$C$7,IF((D5&lt;=21),'UNITARIO 35'!$C$8,'UNITARIO 35'!$C$8+('UNITARIO 35'!$C$9*E5)))))</f>
        <v>13.84</v>
      </c>
      <c r="H5" s="39">
        <f t="shared" si="0"/>
        <v>20.759999999999998</v>
      </c>
      <c r="I5" s="46"/>
      <c r="J5" s="38">
        <f>IF((D5&lt;=0),0,IF((D5&lt;=6),'UNITARIO 35'!$H$6,IF((D5&lt;=12),'UNITARIO 35'!$H$7,IF((D5&lt;=21),'UNITARIO 35'!$H$8,'UNITARIO 35'!$H$8+('UNITARIO 35'!$H$9*E5)))))</f>
        <v>27.68</v>
      </c>
      <c r="K5" s="39">
        <f t="shared" si="1"/>
        <v>41.519999999999996</v>
      </c>
      <c r="L5" s="42">
        <f aca="true" t="shared" si="3" ref="L5:L48">IF(D5&gt;=21,ROUND((D5-21)/6,0),0)</f>
        <v>13</v>
      </c>
      <c r="M5" s="43"/>
      <c r="N5" s="44">
        <f>IF((D5&lt;=0),0,IF((D5&lt;=3),'UNITARIO 35'!$N$4,IF((D5&lt;=5),'UNITARIO 35'!$N$5,IF((D5&lt;=10),'UNITARIO 35'!$N$6,IF((D5&lt;=15),'UNITARIO 35'!$N$7,IF((D5&lt;=20),'UNITARIO 35'!$N$8,'UNITARIO 35'!$N$8+('UNITARIO 35'!$N$9*L5)))))))</f>
        <v>27.77</v>
      </c>
      <c r="O5" s="47"/>
    </row>
    <row r="6" spans="1:15" ht="17.25" customHeight="1">
      <c r="A6" s="68" t="s">
        <v>12</v>
      </c>
      <c r="B6" s="69"/>
      <c r="C6" s="70"/>
      <c r="D6" s="24">
        <v>22</v>
      </c>
      <c r="E6" s="21">
        <f t="shared" si="2"/>
        <v>1</v>
      </c>
      <c r="F6" s="22"/>
      <c r="G6" s="38">
        <f>IF((D6&lt;=0),0,IF((D6&lt;=6),'UNITARIO 35'!$C$6,IF((D6&lt;=12),'UNITARIO 35'!$C$7,IF((D6&lt;=21),'UNITARIO 35'!$C$8,'UNITARIO 35'!$C$8+('UNITARIO 35'!$C$9*E6)))))</f>
        <v>4.22</v>
      </c>
      <c r="H6" s="39">
        <f t="shared" si="0"/>
        <v>6.33</v>
      </c>
      <c r="I6" s="46"/>
      <c r="J6" s="38">
        <f>IF((D6&lt;=0),0,IF((D6&lt;=6),'UNITARIO 35'!$H$6,IF((D6&lt;=12),'UNITARIO 35'!$H$7,IF((D6&lt;=21),'UNITARIO 35'!$H$8,'UNITARIO 35'!$H$8+('UNITARIO 35'!$H$9*E6)))))</f>
        <v>8.44</v>
      </c>
      <c r="K6" s="39">
        <f t="shared" si="1"/>
        <v>12.66</v>
      </c>
      <c r="L6" s="42">
        <f t="shared" si="3"/>
        <v>0</v>
      </c>
      <c r="M6" s="43"/>
      <c r="N6" s="44">
        <f>IF((D6&lt;=0),0,IF((D6&lt;=3),'UNITARIO 35'!$N$4,IF((D6&lt;=5),'UNITARIO 35'!$N$5,IF((D6&lt;=10),'UNITARIO 35'!$N$6,IF((D6&lt;=15),'UNITARIO 35'!$N$7,IF((D6&lt;=20),'UNITARIO 35'!$N$8,'UNITARIO 35'!$N$8+('UNITARIO 35'!$N$9*L6)))))))</f>
        <v>6.32</v>
      </c>
      <c r="O6" s="47"/>
    </row>
    <row r="7" spans="1:15" ht="17.25" customHeight="1">
      <c r="A7" s="68" t="s">
        <v>12</v>
      </c>
      <c r="B7" s="69"/>
      <c r="C7" s="70"/>
      <c r="D7" s="24">
        <v>9</v>
      </c>
      <c r="E7" s="21">
        <f t="shared" si="2"/>
        <v>0</v>
      </c>
      <c r="F7" s="22"/>
      <c r="G7" s="38">
        <f>IF((D7&lt;=0),0,IF((D7&lt;=6),'UNITARIO 35'!$C$6,IF((D7&lt;=12),'UNITARIO 35'!$C$7,IF((D7&lt;=21),'UNITARIO 35'!$C$8,'UNITARIO 35'!$C$8+('UNITARIO 35'!$C$9*E7)))))</f>
        <v>2.56</v>
      </c>
      <c r="H7" s="39">
        <f t="shared" si="0"/>
        <v>3.84</v>
      </c>
      <c r="I7" s="46"/>
      <c r="J7" s="38">
        <f>IF((D7&lt;=0),0,IF((D7&lt;=6),'UNITARIO 35'!$H$6,IF((D7&lt;=12),'UNITARIO 35'!$H$7,IF((D7&lt;=21),'UNITARIO 35'!$H$8,'UNITARIO 35'!$H$8+('UNITARIO 35'!$H$9*E7)))))</f>
        <v>5.12</v>
      </c>
      <c r="K7" s="39">
        <f t="shared" si="1"/>
        <v>7.68</v>
      </c>
      <c r="L7" s="42">
        <f t="shared" si="3"/>
        <v>0</v>
      </c>
      <c r="M7" s="43"/>
      <c r="N7" s="44">
        <f>IF((D7&lt;=0),0,IF((D7&lt;=3),'UNITARIO 35'!$N$4,IF((D7&lt;=5),'UNITARIO 35'!$N$5,IF((D7&lt;=10),'UNITARIO 35'!$N$6,IF((D7&lt;=15),'UNITARIO 35'!$N$7,IF((D7&lt;=20),'UNITARIO 35'!$N$8,'UNITARIO 35'!$N$8+('UNITARIO 35'!$N$9*L7)))))))</f>
        <v>3.62</v>
      </c>
      <c r="O7" s="47"/>
    </row>
    <row r="8" spans="1:15" ht="17.25" customHeight="1">
      <c r="A8" s="68" t="s">
        <v>12</v>
      </c>
      <c r="B8" s="69"/>
      <c r="C8" s="70"/>
      <c r="D8" s="24">
        <v>10</v>
      </c>
      <c r="E8" s="21">
        <f t="shared" si="2"/>
        <v>0</v>
      </c>
      <c r="F8" s="22"/>
      <c r="G8" s="38">
        <f>IF((D8&lt;=0),0,IF((D8&lt;=6),'UNITARIO 35'!$C$6,IF((D8&lt;=12),'UNITARIO 35'!$C$7,IF((D8&lt;=21),'UNITARIO 35'!$C$8,'UNITARIO 35'!$C$8+('UNITARIO 35'!$C$9*E8)))))</f>
        <v>2.56</v>
      </c>
      <c r="H8" s="39">
        <f t="shared" si="0"/>
        <v>3.84</v>
      </c>
      <c r="I8" s="46"/>
      <c r="J8" s="38">
        <f>IF((D8&lt;=0),0,IF((D8&lt;=6),'UNITARIO 35'!$H$6,IF((D8&lt;=12),'UNITARIO 35'!$H$7,IF((D8&lt;=21),'UNITARIO 35'!$H$8,'UNITARIO 35'!$H$8+('UNITARIO 35'!$H$9*E8)))))</f>
        <v>5.12</v>
      </c>
      <c r="K8" s="39">
        <f t="shared" si="1"/>
        <v>7.68</v>
      </c>
      <c r="L8" s="42">
        <f t="shared" si="3"/>
        <v>0</v>
      </c>
      <c r="M8" s="43"/>
      <c r="N8" s="44">
        <f>IF((D8&lt;=0),0,IF((D8&lt;=3),'UNITARIO 35'!$N$4,IF((D8&lt;=5),'UNITARIO 35'!$N$5,IF((D8&lt;=10),'UNITARIO 35'!$N$6,IF((D8&lt;=15),'UNITARIO 35'!$N$7,IF((D8&lt;=20),'UNITARIO 35'!$N$8,'UNITARIO 35'!$N$8+('UNITARIO 35'!$N$9*L8)))))))</f>
        <v>3.62</v>
      </c>
      <c r="O8" s="47"/>
    </row>
    <row r="9" spans="1:15" ht="17.25" customHeight="1">
      <c r="A9" s="68" t="s">
        <v>12</v>
      </c>
      <c r="B9" s="69"/>
      <c r="C9" s="70"/>
      <c r="D9" s="24">
        <v>11</v>
      </c>
      <c r="E9" s="21">
        <f t="shared" si="2"/>
        <v>0</v>
      </c>
      <c r="F9" s="22"/>
      <c r="G9" s="38">
        <f>IF((D9&lt;=0),0,IF((D9&lt;=6),'UNITARIO 35'!$C$6,IF((D9&lt;=12),'UNITARIO 35'!$C$7,IF((D9&lt;=21),'UNITARIO 35'!$C$8,'UNITARIO 35'!$C$8+('UNITARIO 35'!$C$9*E9)))))</f>
        <v>2.56</v>
      </c>
      <c r="H9" s="39">
        <f t="shared" si="0"/>
        <v>3.84</v>
      </c>
      <c r="I9" s="46"/>
      <c r="J9" s="38">
        <f>IF((D9&lt;=0),0,IF((D9&lt;=6),'UNITARIO 35'!$H$6,IF((D9&lt;=12),'UNITARIO 35'!$H$7,IF((D9&lt;=21),'UNITARIO 35'!$H$8,'UNITARIO 35'!$H$8+('UNITARIO 35'!$H$9*E9)))))</f>
        <v>5.12</v>
      </c>
      <c r="K9" s="39">
        <f t="shared" si="1"/>
        <v>7.68</v>
      </c>
      <c r="L9" s="42">
        <f t="shared" si="3"/>
        <v>0</v>
      </c>
      <c r="M9" s="43"/>
      <c r="N9" s="44">
        <f>IF((D9&lt;=0),0,IF((D9&lt;=3),'UNITARIO 35'!$N$4,IF((D9&lt;=5),'UNITARIO 35'!$N$5,IF((D9&lt;=10),'UNITARIO 35'!$N$6,IF((D9&lt;=15),'UNITARIO 35'!$N$7,IF((D9&lt;=20),'UNITARIO 35'!$N$8,'UNITARIO 35'!$N$8+('UNITARIO 35'!$N$9*L9)))))))</f>
        <v>5.1</v>
      </c>
      <c r="O9" s="47"/>
    </row>
    <row r="10" spans="1:15" ht="17.25" customHeight="1">
      <c r="A10" s="68" t="s">
        <v>12</v>
      </c>
      <c r="B10" s="69"/>
      <c r="C10" s="70"/>
      <c r="D10" s="24">
        <v>3</v>
      </c>
      <c r="E10" s="21">
        <f t="shared" si="2"/>
        <v>0</v>
      </c>
      <c r="F10" s="22"/>
      <c r="G10" s="38">
        <f>IF((D10&lt;=0),0,IF((D10&lt;=6),'UNITARIO 35'!$C$6,IF((D10&lt;=12),'UNITARIO 35'!$C$7,IF((D10&lt;=21),'UNITARIO 35'!$C$8,'UNITARIO 35'!$C$8+('UNITARIO 35'!$C$9*E10)))))</f>
        <v>1.39</v>
      </c>
      <c r="H10" s="39">
        <f t="shared" si="0"/>
        <v>2.085</v>
      </c>
      <c r="I10" s="46"/>
      <c r="J10" s="38">
        <f>IF((D10&lt;=0),0,IF((D10&lt;=6),'UNITARIO 35'!$H$6,IF((D10&lt;=12),'UNITARIO 35'!$H$7,IF((D10&lt;=21),'UNITARIO 35'!$H$8,'UNITARIO 35'!$H$8+('UNITARIO 35'!$H$9*E10)))))</f>
        <v>2.78</v>
      </c>
      <c r="K10" s="39">
        <f t="shared" si="1"/>
        <v>4.17</v>
      </c>
      <c r="L10" s="42">
        <f t="shared" si="3"/>
        <v>0</v>
      </c>
      <c r="M10" s="43"/>
      <c r="N10" s="44">
        <f>IF((D10&lt;=0),0,IF((D10&lt;=3),'UNITARIO 35'!$N$4,IF((D10&lt;=5),'UNITARIO 35'!$N$5,IF((D10&lt;=10),'UNITARIO 35'!$N$6,IF((D10&lt;=15),'UNITARIO 35'!$N$7,IF((D10&lt;=20),'UNITARIO 35'!$N$8,'UNITARIO 35'!$N$8+('UNITARIO 35'!$N$9*L10)))))))</f>
        <v>1.65</v>
      </c>
      <c r="O10" s="47"/>
    </row>
    <row r="11" spans="1:15" ht="17.25" customHeight="1">
      <c r="A11" s="68" t="s">
        <v>12</v>
      </c>
      <c r="B11" s="69"/>
      <c r="C11" s="70"/>
      <c r="D11" s="24">
        <v>13</v>
      </c>
      <c r="E11" s="21">
        <f t="shared" si="2"/>
        <v>0</v>
      </c>
      <c r="F11" s="22"/>
      <c r="G11" s="38">
        <f>IF((D11&lt;=0),0,IF((D11&lt;=6),'UNITARIO 35'!$C$6,IF((D11&lt;=12),'UNITARIO 35'!$C$7,IF((D11&lt;=21),'UNITARIO 35'!$C$8,'UNITARIO 35'!$C$8+('UNITARIO 35'!$C$9*E11)))))</f>
        <v>3.48</v>
      </c>
      <c r="H11" s="39">
        <f t="shared" si="0"/>
        <v>5.22</v>
      </c>
      <c r="I11" s="46"/>
      <c r="J11" s="38">
        <f>IF((D11&lt;=0),0,IF((D11&lt;=6),'UNITARIO 35'!$H$6,IF((D11&lt;=12),'UNITARIO 35'!$H$7,IF((D11&lt;=21),'UNITARIO 35'!$H$8,'UNITARIO 35'!$H$8+('UNITARIO 35'!$H$9*E11)))))</f>
        <v>6.96</v>
      </c>
      <c r="K11" s="39">
        <f t="shared" si="1"/>
        <v>10.44</v>
      </c>
      <c r="L11" s="42">
        <f t="shared" si="3"/>
        <v>0</v>
      </c>
      <c r="M11" s="43"/>
      <c r="N11" s="44">
        <f>IF((D11&lt;=0),0,IF((D11&lt;=3),'UNITARIO 35'!$N$4,IF((D11&lt;=5),'UNITARIO 35'!$N$5,IF((D11&lt;=10),'UNITARIO 35'!$N$6,IF((D11&lt;=15),'UNITARIO 35'!$N$7,IF((D11&lt;=20),'UNITARIO 35'!$N$8,'UNITARIO 35'!$N$8+('UNITARIO 35'!$N$9*L11)))))))</f>
        <v>5.1</v>
      </c>
      <c r="O11" s="47"/>
    </row>
    <row r="12" spans="1:15" ht="17.25" customHeight="1">
      <c r="A12" s="68" t="s">
        <v>12</v>
      </c>
      <c r="B12" s="69"/>
      <c r="C12" s="70"/>
      <c r="D12" s="24">
        <v>14</v>
      </c>
      <c r="E12" s="21">
        <f t="shared" si="2"/>
        <v>0</v>
      </c>
      <c r="F12" s="22"/>
      <c r="G12" s="38">
        <f>IF((D12&lt;=0),0,IF((D12&lt;=6),'UNITARIO 35'!$C$6,IF((D12&lt;=12),'UNITARIO 35'!$C$7,IF((D12&lt;=21),'UNITARIO 35'!$C$8,'UNITARIO 35'!$C$8+('UNITARIO 35'!$C$9*E12)))))</f>
        <v>3.48</v>
      </c>
      <c r="H12" s="39">
        <f t="shared" si="0"/>
        <v>5.22</v>
      </c>
      <c r="I12" s="46"/>
      <c r="J12" s="38">
        <f>IF((D12&lt;=0),0,IF((D12&lt;=6),'UNITARIO 35'!$H$6,IF((D12&lt;=12),'UNITARIO 35'!$H$7,IF((D12&lt;=21),'UNITARIO 35'!$H$8,'UNITARIO 35'!$H$8+('UNITARIO 35'!$H$9*E12)))))</f>
        <v>6.96</v>
      </c>
      <c r="K12" s="39">
        <f t="shared" si="1"/>
        <v>10.44</v>
      </c>
      <c r="L12" s="42">
        <f t="shared" si="3"/>
        <v>0</v>
      </c>
      <c r="M12" s="43"/>
      <c r="N12" s="44">
        <f>IF((D12&lt;=0),0,IF((D12&lt;=3),'UNITARIO 35'!$N$4,IF((D12&lt;=5),'UNITARIO 35'!$N$5,IF((D12&lt;=10),'UNITARIO 35'!$N$6,IF((D12&lt;=15),'UNITARIO 35'!$N$7,IF((D12&lt;=20),'UNITARIO 35'!$N$8,'UNITARIO 35'!$N$8+('UNITARIO 35'!$N$9*L12)))))))</f>
        <v>5.1</v>
      </c>
      <c r="O12" s="47"/>
    </row>
    <row r="13" spans="1:15" ht="17.25" customHeight="1">
      <c r="A13" s="68" t="s">
        <v>12</v>
      </c>
      <c r="B13" s="69"/>
      <c r="C13" s="70"/>
      <c r="D13" s="24">
        <v>15</v>
      </c>
      <c r="E13" s="21">
        <f t="shared" si="2"/>
        <v>0</v>
      </c>
      <c r="F13" s="22"/>
      <c r="G13" s="38">
        <f>IF((D13&lt;=0),0,IF((D13&lt;=6),'UNITARIO 35'!$C$6,IF((D13&lt;=12),'UNITARIO 35'!$C$7,IF((D13&lt;=21),'UNITARIO 35'!$C$8,'UNITARIO 35'!$C$8+('UNITARIO 35'!$C$9*E13)))))</f>
        <v>3.48</v>
      </c>
      <c r="H13" s="39">
        <f t="shared" si="0"/>
        <v>5.22</v>
      </c>
      <c r="I13" s="46"/>
      <c r="J13" s="38">
        <f>IF((D13&lt;=0),0,IF((D13&lt;=6),'UNITARIO 35'!$H$6,IF((D13&lt;=12),'UNITARIO 35'!$H$7,IF((D13&lt;=21),'UNITARIO 35'!$H$8,'UNITARIO 35'!$H$8+('UNITARIO 35'!$H$9*E13)))))</f>
        <v>6.96</v>
      </c>
      <c r="K13" s="39">
        <f t="shared" si="1"/>
        <v>10.44</v>
      </c>
      <c r="L13" s="42">
        <f t="shared" si="3"/>
        <v>0</v>
      </c>
      <c r="M13" s="43"/>
      <c r="N13" s="44">
        <f>IF((D13&lt;=0),0,IF((D13&lt;=3),'UNITARIO 35'!$N$4,IF((D13&lt;=5),'UNITARIO 35'!$N$5,IF((D13&lt;=10),'UNITARIO 35'!$N$6,IF((D13&lt;=15),'UNITARIO 35'!$N$7,IF((D13&lt;=20),'UNITARIO 35'!$N$8,'UNITARIO 35'!$N$8+('UNITARIO 35'!$N$9*L13)))))))</f>
        <v>5.1</v>
      </c>
      <c r="O13" s="47"/>
    </row>
    <row r="14" spans="1:15" ht="17.25" customHeight="1">
      <c r="A14" s="68" t="s">
        <v>12</v>
      </c>
      <c r="B14" s="69"/>
      <c r="C14" s="70"/>
      <c r="D14" s="24">
        <v>16</v>
      </c>
      <c r="E14" s="21">
        <f t="shared" si="2"/>
        <v>0</v>
      </c>
      <c r="F14" s="22"/>
      <c r="G14" s="38">
        <f>IF((D14&lt;=0),0,IF((D14&lt;=6),'UNITARIO 35'!$C$6,IF((D14&lt;=12),'UNITARIO 35'!$C$7,IF((D14&lt;=21),'UNITARIO 35'!$C$8,'UNITARIO 35'!$C$8+('UNITARIO 35'!$C$9*E14)))))</f>
        <v>3.48</v>
      </c>
      <c r="H14" s="39">
        <f t="shared" si="0"/>
        <v>5.22</v>
      </c>
      <c r="I14" s="46"/>
      <c r="J14" s="38">
        <f>IF((D14&lt;=0),0,IF((D14&lt;=6),'UNITARIO 35'!$H$6,IF((D14&lt;=12),'UNITARIO 35'!$H$7,IF((D14&lt;=21),'UNITARIO 35'!$H$8,'UNITARIO 35'!$H$8+('UNITARIO 35'!$H$9*E14)))))</f>
        <v>6.96</v>
      </c>
      <c r="K14" s="39">
        <f t="shared" si="1"/>
        <v>10.44</v>
      </c>
      <c r="L14" s="42">
        <f t="shared" si="3"/>
        <v>0</v>
      </c>
      <c r="M14" s="43"/>
      <c r="N14" s="44">
        <f>IF((D14&lt;=0),0,IF((D14&lt;=3),'UNITARIO 35'!$N$4,IF((D14&lt;=5),'UNITARIO 35'!$N$5,IF((D14&lt;=10),'UNITARIO 35'!$N$6,IF((D14&lt;=15),'UNITARIO 35'!$N$7,IF((D14&lt;=20),'UNITARIO 35'!$N$8,'UNITARIO 35'!$N$8+('UNITARIO 35'!$N$9*L14)))))))</f>
        <v>6.32</v>
      </c>
      <c r="O14" s="47"/>
    </row>
    <row r="15" spans="1:15" ht="17.25" customHeight="1">
      <c r="A15" s="68" t="s">
        <v>12</v>
      </c>
      <c r="B15" s="69"/>
      <c r="C15" s="70"/>
      <c r="D15" s="24">
        <v>22</v>
      </c>
      <c r="E15" s="21">
        <f t="shared" si="2"/>
        <v>1</v>
      </c>
      <c r="F15" s="22"/>
      <c r="G15" s="38">
        <f>IF((D15&lt;=0),0,IF((D15&lt;=6),'UNITARIO 35'!$C$6,IF((D15&lt;=12),'UNITARIO 35'!$C$7,IF((D15&lt;=21),'UNITARIO 35'!$C$8,'UNITARIO 35'!$C$8+('UNITARIO 35'!$C$9*E15)))))</f>
        <v>4.22</v>
      </c>
      <c r="H15" s="39">
        <f t="shared" si="0"/>
        <v>6.33</v>
      </c>
      <c r="I15" s="46"/>
      <c r="J15" s="38">
        <f>IF((D15&lt;=0),0,IF((D15&lt;=6),'UNITARIO 35'!$H$6,IF((D15&lt;=12),'UNITARIO 35'!$H$7,IF((D15&lt;=21),'UNITARIO 35'!$H$8,'UNITARIO 35'!$H$8+('UNITARIO 35'!$H$9*E15)))))</f>
        <v>8.44</v>
      </c>
      <c r="K15" s="39">
        <f t="shared" si="1"/>
        <v>12.66</v>
      </c>
      <c r="L15" s="42">
        <f t="shared" si="3"/>
        <v>0</v>
      </c>
      <c r="M15" s="43"/>
      <c r="N15" s="44">
        <f>IF((D15&lt;=0),0,IF((D15&lt;=3),'UNITARIO 35'!$N$4,IF((D15&lt;=5),'UNITARIO 35'!$N$5,IF((D15&lt;=10),'UNITARIO 35'!$N$6,IF((D15&lt;=15),'UNITARIO 35'!$N$7,IF((D15&lt;=20),'UNITARIO 35'!$N$8,'UNITARIO 35'!$N$8+('UNITARIO 35'!$N$9*L15)))))))</f>
        <v>6.32</v>
      </c>
      <c r="O15" s="47"/>
    </row>
    <row r="16" spans="1:15" ht="17.25" customHeight="1">
      <c r="A16" s="68" t="s">
        <v>12</v>
      </c>
      <c r="B16" s="69"/>
      <c r="C16" s="70"/>
      <c r="D16" s="24">
        <v>18</v>
      </c>
      <c r="E16" s="21">
        <f t="shared" si="2"/>
        <v>0</v>
      </c>
      <c r="F16" s="22"/>
      <c r="G16" s="38">
        <f>IF((D16&lt;=0),0,IF((D16&lt;=6),'UNITARIO 35'!$C$6,IF((D16&lt;=12),'UNITARIO 35'!$C$7,IF((D16&lt;=21),'UNITARIO 35'!$C$8,'UNITARIO 35'!$C$8+('UNITARIO 35'!$C$9*E16)))))</f>
        <v>3.48</v>
      </c>
      <c r="H16" s="39">
        <f t="shared" si="0"/>
        <v>5.22</v>
      </c>
      <c r="I16" s="46"/>
      <c r="J16" s="38">
        <f>IF((D16&lt;=0),0,IF((D16&lt;=6),'UNITARIO 35'!$H$6,IF((D16&lt;=12),'UNITARIO 35'!$H$7,IF((D16&lt;=21),'UNITARIO 35'!$H$8,'UNITARIO 35'!$H$8+('UNITARIO 35'!$H$9*E16)))))</f>
        <v>6.96</v>
      </c>
      <c r="K16" s="39">
        <f t="shared" si="1"/>
        <v>10.44</v>
      </c>
      <c r="L16" s="42">
        <f t="shared" si="3"/>
        <v>0</v>
      </c>
      <c r="M16" s="43"/>
      <c r="N16" s="44">
        <f>IF((D16&lt;=0),0,IF((D16&lt;=3),'UNITARIO 35'!$N$4,IF((D16&lt;=5),'UNITARIO 35'!$N$5,IF((D16&lt;=10),'UNITARIO 35'!$N$6,IF((D16&lt;=15),'UNITARIO 35'!$N$7,IF((D16&lt;=20),'UNITARIO 35'!$N$8,'UNITARIO 35'!$N$8+('UNITARIO 35'!$N$9*L16)))))))</f>
        <v>6.32</v>
      </c>
      <c r="O16" s="47"/>
    </row>
    <row r="17" spans="1:15" ht="17.25" customHeight="1">
      <c r="A17" s="68" t="s">
        <v>12</v>
      </c>
      <c r="B17" s="69"/>
      <c r="C17" s="70"/>
      <c r="D17" s="24">
        <v>20</v>
      </c>
      <c r="E17" s="21">
        <f t="shared" si="2"/>
        <v>0</v>
      </c>
      <c r="F17" s="22"/>
      <c r="G17" s="38">
        <f>IF((D17&lt;=0),0,IF((D17&lt;=6),'UNITARIO 35'!$C$6,IF((D17&lt;=12),'UNITARIO 35'!$C$7,IF((D17&lt;=21),'UNITARIO 35'!$C$8,'UNITARIO 35'!$C$8+('UNITARIO 35'!$C$9*E17)))))</f>
        <v>3.48</v>
      </c>
      <c r="H17" s="39">
        <f t="shared" si="0"/>
        <v>5.22</v>
      </c>
      <c r="I17" s="46"/>
      <c r="J17" s="38">
        <f>IF((D17&lt;=0),0,IF((D17&lt;=6),'UNITARIO 35'!$H$6,IF((D17&lt;=12),'UNITARIO 35'!$H$7,IF((D17&lt;=21),'UNITARIO 35'!$H$8,'UNITARIO 35'!$H$8+('UNITARIO 35'!$H$9*E17)))))</f>
        <v>6.96</v>
      </c>
      <c r="K17" s="39">
        <f t="shared" si="1"/>
        <v>10.44</v>
      </c>
      <c r="L17" s="42">
        <f t="shared" si="3"/>
        <v>0</v>
      </c>
      <c r="M17" s="43"/>
      <c r="N17" s="44">
        <f>IF((D17&lt;=0),0,IF((D17&lt;=3),'UNITARIO 35'!$N$4,IF((D17&lt;=5),'UNITARIO 35'!$N$5,IF((D17&lt;=10),'UNITARIO 35'!$N$6,IF((D17&lt;=15),'UNITARIO 35'!$N$7,IF((D17&lt;=20),'UNITARIO 35'!$N$8,'UNITARIO 35'!$N$8+('UNITARIO 35'!$N$9*L17)))))))</f>
        <v>6.32</v>
      </c>
      <c r="O17" s="47"/>
    </row>
    <row r="18" spans="1:15" ht="17.25" customHeight="1">
      <c r="A18" s="68" t="s">
        <v>12</v>
      </c>
      <c r="B18" s="69"/>
      <c r="C18" s="70"/>
      <c r="D18" s="24">
        <v>6</v>
      </c>
      <c r="E18" s="21">
        <f t="shared" si="2"/>
        <v>0</v>
      </c>
      <c r="F18" s="22"/>
      <c r="G18" s="38">
        <f>IF((D18&lt;=0),0,IF((D18&lt;=6),'UNITARIO 35'!$C$6,IF((D18&lt;=12),'UNITARIO 35'!$C$7,IF((D18&lt;=21),'UNITARIO 35'!$C$8,'UNITARIO 35'!$C$8+('UNITARIO 35'!$C$9*E18)))))</f>
        <v>1.39</v>
      </c>
      <c r="H18" s="39">
        <f t="shared" si="0"/>
        <v>2.085</v>
      </c>
      <c r="I18" s="46"/>
      <c r="J18" s="38">
        <f>IF((D18&lt;=0),0,IF((D18&lt;=6),'UNITARIO 35'!$H$6,IF((D18&lt;=12),'UNITARIO 35'!$H$7,IF((D18&lt;=21),'UNITARIO 35'!$H$8,'UNITARIO 35'!$H$8+('UNITARIO 35'!$H$9*E18)))))</f>
        <v>2.78</v>
      </c>
      <c r="K18" s="39">
        <f t="shared" si="1"/>
        <v>4.17</v>
      </c>
      <c r="L18" s="42">
        <f t="shared" si="3"/>
        <v>0</v>
      </c>
      <c r="M18" s="43"/>
      <c r="N18" s="44">
        <f>IF((D18&lt;=0),0,IF((D18&lt;=3),'UNITARIO 35'!$N$4,IF((D18&lt;=5),'UNITARIO 35'!$N$5,IF((D18&lt;=10),'UNITARIO 35'!$N$6,IF((D18&lt;=15),'UNITARIO 35'!$N$7,IF((D18&lt;=20),'UNITARIO 35'!$N$8,'UNITARIO 35'!$N$8+('UNITARIO 35'!$N$9*L18)))))))</f>
        <v>3.62</v>
      </c>
      <c r="O18" s="47"/>
    </row>
    <row r="19" spans="1:15" ht="17.25" customHeight="1">
      <c r="A19" s="68" t="s">
        <v>12</v>
      </c>
      <c r="B19" s="69"/>
      <c r="C19" s="70"/>
      <c r="D19" s="24">
        <v>23</v>
      </c>
      <c r="E19" s="21">
        <f t="shared" si="2"/>
        <v>1</v>
      </c>
      <c r="F19" s="22"/>
      <c r="G19" s="38">
        <f>IF((D19&lt;=0),0,IF((D19&lt;=6),'UNITARIO 35'!$C$6,IF((D19&lt;=12),'UNITARIO 35'!$C$7,IF((D19&lt;=21),'UNITARIO 35'!$C$8,'UNITARIO 35'!$C$8+('UNITARIO 35'!$C$9*E19)))))</f>
        <v>4.22</v>
      </c>
      <c r="H19" s="39">
        <f t="shared" si="0"/>
        <v>6.33</v>
      </c>
      <c r="I19" s="46"/>
      <c r="J19" s="38">
        <f>IF((D19&lt;=0),0,IF((D19&lt;=6),'UNITARIO 35'!$H$6,IF((D19&lt;=12),'UNITARIO 35'!$H$7,IF((D19&lt;=21),'UNITARIO 35'!$H$8,'UNITARIO 35'!$H$8+('UNITARIO 35'!$H$9*E19)))))</f>
        <v>8.44</v>
      </c>
      <c r="K19" s="39">
        <f t="shared" si="1"/>
        <v>12.66</v>
      </c>
      <c r="L19" s="42">
        <f t="shared" si="3"/>
        <v>0</v>
      </c>
      <c r="M19" s="43"/>
      <c r="N19" s="44">
        <f>IF((D19&lt;=0),0,IF((D19&lt;=3),'UNITARIO 35'!$N$4,IF((D19&lt;=5),'UNITARIO 35'!$N$5,IF((D19&lt;=10),'UNITARIO 35'!$N$6,IF((D19&lt;=15),'UNITARIO 35'!$N$7,IF((D19&lt;=20),'UNITARIO 35'!$N$8,'UNITARIO 35'!$N$8+('UNITARIO 35'!$N$9*L19)))))))</f>
        <v>6.32</v>
      </c>
      <c r="O19" s="47"/>
    </row>
    <row r="20" spans="1:15" ht="17.25" customHeight="1">
      <c r="A20" s="68" t="s">
        <v>12</v>
      </c>
      <c r="B20" s="69"/>
      <c r="C20" s="70"/>
      <c r="D20" s="24">
        <v>28</v>
      </c>
      <c r="E20" s="21">
        <f t="shared" si="2"/>
        <v>2</v>
      </c>
      <c r="F20" s="22"/>
      <c r="G20" s="38">
        <f>IF((D20&lt;=0),0,IF((D20&lt;=6),'UNITARIO 35'!$C$6,IF((D20&lt;=12),'UNITARIO 35'!$C$7,IF((D20&lt;=21),'UNITARIO 35'!$C$8,'UNITARIO 35'!$C$8+('UNITARIO 35'!$C$9*E20)))))</f>
        <v>4.96</v>
      </c>
      <c r="H20" s="39">
        <f t="shared" si="0"/>
        <v>7.4399999999999995</v>
      </c>
      <c r="I20" s="46"/>
      <c r="J20" s="38">
        <f>IF((D20&lt;=0),0,IF((D20&lt;=6),'UNITARIO 35'!$H$6,IF((D20&lt;=12),'UNITARIO 35'!$H$7,IF((D20&lt;=21),'UNITARIO 35'!$H$8,'UNITARIO 35'!$H$8+('UNITARIO 35'!$H$9*E20)))))</f>
        <v>9.92</v>
      </c>
      <c r="K20" s="39">
        <f t="shared" si="1"/>
        <v>14.879999999999999</v>
      </c>
      <c r="L20" s="42">
        <f t="shared" si="3"/>
        <v>1</v>
      </c>
      <c r="M20" s="43"/>
      <c r="N20" s="44">
        <f>IF((D20&lt;=0),0,IF((D20&lt;=3),'UNITARIO 35'!$N$4,IF((D20&lt;=5),'UNITARIO 35'!$N$5,IF((D20&lt;=10),'UNITARIO 35'!$N$6,IF((D20&lt;=15),'UNITARIO 35'!$N$7,IF((D20&lt;=20),'UNITARIO 35'!$N$8,'UNITARIO 35'!$N$8+('UNITARIO 35'!$N$9*L20)))))))</f>
        <v>7.970000000000001</v>
      </c>
      <c r="O20" s="47"/>
    </row>
    <row r="21" spans="1:15" ht="17.25" customHeight="1">
      <c r="A21" s="68" t="s">
        <v>12</v>
      </c>
      <c r="B21" s="69"/>
      <c r="C21" s="70"/>
      <c r="D21" s="24">
        <v>34</v>
      </c>
      <c r="E21" s="21">
        <f t="shared" si="2"/>
        <v>3</v>
      </c>
      <c r="F21" s="22"/>
      <c r="G21" s="38">
        <f>IF((D21&lt;=0),0,IF((D21&lt;=6),'UNITARIO 35'!$C$6,IF((D21&lt;=12),'UNITARIO 35'!$C$7,IF((D21&lt;=21),'UNITARIO 35'!$C$8,'UNITARIO 35'!$C$8+('UNITARIO 35'!$C$9*E21)))))</f>
        <v>5.699999999999999</v>
      </c>
      <c r="H21" s="39">
        <f t="shared" si="0"/>
        <v>8.549999999999999</v>
      </c>
      <c r="I21" s="46"/>
      <c r="J21" s="38">
        <f>IF((D21&lt;=0),0,IF((D21&lt;=6),'UNITARIO 35'!$H$6,IF((D21&lt;=12),'UNITARIO 35'!$H$7,IF((D21&lt;=21),'UNITARIO 35'!$H$8,'UNITARIO 35'!$H$8+('UNITARIO 35'!$H$9*E21)))))</f>
        <v>11.399999999999999</v>
      </c>
      <c r="K21" s="39">
        <f t="shared" si="1"/>
        <v>17.099999999999998</v>
      </c>
      <c r="L21" s="42">
        <f t="shared" si="3"/>
        <v>2</v>
      </c>
      <c r="M21" s="43"/>
      <c r="N21" s="44">
        <f>IF((D21&lt;=0),0,IF((D21&lt;=3),'UNITARIO 35'!$N$4,IF((D21&lt;=5),'UNITARIO 35'!$N$5,IF((D21&lt;=10),'UNITARIO 35'!$N$6,IF((D21&lt;=15),'UNITARIO 35'!$N$7,IF((D21&lt;=20),'UNITARIO 35'!$N$8,'UNITARIO 35'!$N$8+('UNITARIO 35'!$N$9*L21)))))))</f>
        <v>9.620000000000001</v>
      </c>
      <c r="O21" s="47"/>
    </row>
    <row r="22" spans="1:15" ht="17.25" customHeight="1">
      <c r="A22" s="68" t="s">
        <v>12</v>
      </c>
      <c r="B22" s="69"/>
      <c r="C22" s="70"/>
      <c r="D22" s="24">
        <v>40</v>
      </c>
      <c r="E22" s="21">
        <f t="shared" si="2"/>
        <v>4</v>
      </c>
      <c r="F22" s="22"/>
      <c r="G22" s="38">
        <f>IF((D22&lt;=0),0,IF((D22&lt;=6),'UNITARIO 35'!$C$6,IF((D22&lt;=12),'UNITARIO 35'!$C$7,IF((D22&lt;=21),'UNITARIO 35'!$C$8,'UNITARIO 35'!$C$8+('UNITARIO 35'!$C$9*E22)))))</f>
        <v>6.4399999999999995</v>
      </c>
      <c r="H22" s="39">
        <f t="shared" si="0"/>
        <v>9.66</v>
      </c>
      <c r="I22" s="46"/>
      <c r="J22" s="38">
        <f>IF((D22&lt;=0),0,IF((D22&lt;=6),'UNITARIO 35'!$H$6,IF((D22&lt;=12),'UNITARIO 35'!$H$7,IF((D22&lt;=21),'UNITARIO 35'!$H$8,'UNITARIO 35'!$H$8+('UNITARIO 35'!$H$9*E22)))))</f>
        <v>12.879999999999999</v>
      </c>
      <c r="K22" s="39">
        <f t="shared" si="1"/>
        <v>19.32</v>
      </c>
      <c r="L22" s="42">
        <f t="shared" si="3"/>
        <v>3</v>
      </c>
      <c r="M22" s="43"/>
      <c r="N22" s="44">
        <f>IF((D22&lt;=0),0,IF((D22&lt;=3),'UNITARIO 35'!$N$4,IF((D22&lt;=5),'UNITARIO 35'!$N$5,IF((D22&lt;=10),'UNITARIO 35'!$N$6,IF((D22&lt;=15),'UNITARIO 35'!$N$7,IF((D22&lt;=20),'UNITARIO 35'!$N$8,'UNITARIO 35'!$N$8+('UNITARIO 35'!$N$9*L22)))))))</f>
        <v>11.27</v>
      </c>
      <c r="O22" s="47"/>
    </row>
    <row r="23" spans="1:15" ht="17.25" customHeight="1">
      <c r="A23" s="68" t="s">
        <v>12</v>
      </c>
      <c r="B23" s="69"/>
      <c r="C23" s="70"/>
      <c r="D23" s="24">
        <v>46</v>
      </c>
      <c r="E23" s="21">
        <f t="shared" si="2"/>
        <v>5</v>
      </c>
      <c r="F23" s="22"/>
      <c r="G23" s="38">
        <f>IF((D23&lt;=0),0,IF((D23&lt;=6),'UNITARIO 35'!$C$6,IF((D23&lt;=12),'UNITARIO 35'!$C$7,IF((D23&lt;=21),'UNITARIO 35'!$C$8,'UNITARIO 35'!$C$8+('UNITARIO 35'!$C$9*E23)))))</f>
        <v>7.18</v>
      </c>
      <c r="H23" s="39">
        <f t="shared" si="0"/>
        <v>10.77</v>
      </c>
      <c r="I23" s="46"/>
      <c r="J23" s="38">
        <f>IF((D23&lt;=0),0,IF((D23&lt;=6),'UNITARIO 35'!$H$6,IF((D23&lt;=12),'UNITARIO 35'!$H$7,IF((D23&lt;=21),'UNITARIO 35'!$H$8,'UNITARIO 35'!$H$8+('UNITARIO 35'!$H$9*E23)))))</f>
        <v>14.36</v>
      </c>
      <c r="K23" s="39">
        <f t="shared" si="1"/>
        <v>21.54</v>
      </c>
      <c r="L23" s="42">
        <f t="shared" si="3"/>
        <v>4</v>
      </c>
      <c r="M23" s="43"/>
      <c r="N23" s="44">
        <f>IF((D23&lt;=0),0,IF((D23&lt;=3),'UNITARIO 35'!$N$4,IF((D23&lt;=5),'UNITARIO 35'!$N$5,IF((D23&lt;=10),'UNITARIO 35'!$N$6,IF((D23&lt;=15),'UNITARIO 35'!$N$7,IF((D23&lt;=20),'UNITARIO 35'!$N$8,'UNITARIO 35'!$N$8+('UNITARIO 35'!$N$9*L23)))))))</f>
        <v>12.92</v>
      </c>
      <c r="O23" s="47"/>
    </row>
    <row r="24" spans="1:15" ht="17.25" customHeight="1">
      <c r="A24" s="68" t="s">
        <v>12</v>
      </c>
      <c r="B24" s="69"/>
      <c r="C24" s="70"/>
      <c r="D24" s="24">
        <v>52</v>
      </c>
      <c r="E24" s="21">
        <f t="shared" si="2"/>
        <v>6</v>
      </c>
      <c r="F24" s="22"/>
      <c r="G24" s="38">
        <f>IF((D24&lt;=0),0,IF((D24&lt;=6),'UNITARIO 35'!$C$6,IF((D24&lt;=12),'UNITARIO 35'!$C$7,IF((D24&lt;=21),'UNITARIO 35'!$C$8,'UNITARIO 35'!$C$8+('UNITARIO 35'!$C$9*E24)))))</f>
        <v>7.92</v>
      </c>
      <c r="H24" s="39">
        <f t="shared" si="0"/>
        <v>11.879999999999999</v>
      </c>
      <c r="I24" s="46"/>
      <c r="J24" s="38">
        <f>IF((D24&lt;=0),0,IF((D24&lt;=6),'UNITARIO 35'!$H$6,IF((D24&lt;=12),'UNITARIO 35'!$H$7,IF((D24&lt;=21),'UNITARIO 35'!$H$8,'UNITARIO 35'!$H$8+('UNITARIO 35'!$H$9*E24)))))</f>
        <v>15.84</v>
      </c>
      <c r="K24" s="39">
        <f t="shared" si="1"/>
        <v>23.759999999999998</v>
      </c>
      <c r="L24" s="42">
        <f t="shared" si="3"/>
        <v>5</v>
      </c>
      <c r="M24" s="43"/>
      <c r="N24" s="44">
        <f>IF((D24&lt;=0),0,IF((D24&lt;=3),'UNITARIO 35'!$N$4,IF((D24&lt;=5),'UNITARIO 35'!$N$5,IF((D24&lt;=10),'UNITARIO 35'!$N$6,IF((D24&lt;=15),'UNITARIO 35'!$N$7,IF((D24&lt;=20),'UNITARIO 35'!$N$8,'UNITARIO 35'!$N$8+('UNITARIO 35'!$N$9*L24)))))))</f>
        <v>14.57</v>
      </c>
      <c r="O24" s="47"/>
    </row>
    <row r="25" spans="1:15" ht="17.25" customHeight="1">
      <c r="A25" s="68" t="s">
        <v>12</v>
      </c>
      <c r="B25" s="69"/>
      <c r="C25" s="70"/>
      <c r="D25" s="24">
        <v>58</v>
      </c>
      <c r="E25" s="21">
        <f t="shared" si="2"/>
        <v>7</v>
      </c>
      <c r="F25" s="22"/>
      <c r="G25" s="38">
        <f>IF((D25&lt;=0),0,IF((D25&lt;=6),'UNITARIO 35'!$C$6,IF((D25&lt;=12),'UNITARIO 35'!$C$7,IF((D25&lt;=21),'UNITARIO 35'!$C$8,'UNITARIO 35'!$C$8+('UNITARIO 35'!$C$9*E25)))))</f>
        <v>8.66</v>
      </c>
      <c r="H25" s="39">
        <f t="shared" si="0"/>
        <v>12.99</v>
      </c>
      <c r="I25" s="46"/>
      <c r="J25" s="38">
        <f>IF((D25&lt;=0),0,IF((D25&lt;=6),'UNITARIO 35'!$H$6,IF((D25&lt;=12),'UNITARIO 35'!$H$7,IF((D25&lt;=21),'UNITARIO 35'!$H$8,'UNITARIO 35'!$H$8+('UNITARIO 35'!$H$9*E25)))))</f>
        <v>17.32</v>
      </c>
      <c r="K25" s="39">
        <f t="shared" si="1"/>
        <v>25.98</v>
      </c>
      <c r="L25" s="42">
        <f t="shared" si="3"/>
        <v>6</v>
      </c>
      <c r="M25" s="43"/>
      <c r="N25" s="44">
        <f>IF((D25&lt;=0),0,IF((D25&lt;=3),'UNITARIO 35'!$N$4,IF((D25&lt;=5),'UNITARIO 35'!$N$5,IF((D25&lt;=10),'UNITARIO 35'!$N$6,IF((D25&lt;=15),'UNITARIO 35'!$N$7,IF((D25&lt;=20),'UNITARIO 35'!$N$8,'UNITARIO 35'!$N$8+('UNITARIO 35'!$N$9*L25)))))))</f>
        <v>16.22</v>
      </c>
      <c r="O25" s="47"/>
    </row>
    <row r="26" spans="1:15" ht="17.25" customHeight="1">
      <c r="A26" s="68" t="s">
        <v>12</v>
      </c>
      <c r="B26" s="69"/>
      <c r="C26" s="70"/>
      <c r="D26" s="24">
        <v>64</v>
      </c>
      <c r="E26" s="21">
        <f t="shared" si="2"/>
        <v>8</v>
      </c>
      <c r="F26" s="22"/>
      <c r="G26" s="38">
        <f>IF((D26&lt;=0),0,IF((D26&lt;=6),'UNITARIO 35'!$C$6,IF((D26&lt;=12),'UNITARIO 35'!$C$7,IF((D26&lt;=21),'UNITARIO 35'!$C$8,'UNITARIO 35'!$C$8+('UNITARIO 35'!$C$9*E26)))))</f>
        <v>9.4</v>
      </c>
      <c r="H26" s="39">
        <f t="shared" si="0"/>
        <v>14.100000000000001</v>
      </c>
      <c r="I26" s="46"/>
      <c r="J26" s="38">
        <f>IF((D26&lt;=0),0,IF((D26&lt;=6),'UNITARIO 35'!$H$6,IF((D26&lt;=12),'UNITARIO 35'!$H$7,IF((D26&lt;=21),'UNITARIO 35'!$H$8,'UNITARIO 35'!$H$8+('UNITARIO 35'!$H$9*E26)))))</f>
        <v>18.8</v>
      </c>
      <c r="K26" s="39">
        <f t="shared" si="1"/>
        <v>28.200000000000003</v>
      </c>
      <c r="L26" s="42">
        <f t="shared" si="3"/>
        <v>7</v>
      </c>
      <c r="M26" s="43"/>
      <c r="N26" s="44">
        <f>IF((D26&lt;=0),0,IF((D26&lt;=3),'UNITARIO 35'!$N$4,IF((D26&lt;=5),'UNITARIO 35'!$N$5,IF((D26&lt;=10),'UNITARIO 35'!$N$6,IF((D26&lt;=15),'UNITARIO 35'!$N$7,IF((D26&lt;=20),'UNITARIO 35'!$N$8,'UNITARIO 35'!$N$8+('UNITARIO 35'!$N$9*L26)))))))</f>
        <v>17.869999999999997</v>
      </c>
      <c r="O26" s="47"/>
    </row>
    <row r="27" spans="1:15" ht="17.25" customHeight="1">
      <c r="A27" s="68" t="s">
        <v>12</v>
      </c>
      <c r="B27" s="69"/>
      <c r="C27" s="70"/>
      <c r="D27" s="24">
        <v>70</v>
      </c>
      <c r="E27" s="21">
        <f t="shared" si="2"/>
        <v>9</v>
      </c>
      <c r="F27" s="22"/>
      <c r="G27" s="38">
        <f>IF((D27&lt;=0),0,IF((D27&lt;=6),'UNITARIO 35'!$C$6,IF((D27&lt;=12),'UNITARIO 35'!$C$7,IF((D27&lt;=21),'UNITARIO 35'!$C$8,'UNITARIO 35'!$C$8+('UNITARIO 35'!$C$9*E27)))))</f>
        <v>10.14</v>
      </c>
      <c r="H27" s="39">
        <f t="shared" si="0"/>
        <v>15.21</v>
      </c>
      <c r="I27" s="46"/>
      <c r="J27" s="38">
        <f>IF((D27&lt;=0),0,IF((D27&lt;=6),'UNITARIO 35'!$H$6,IF((D27&lt;=12),'UNITARIO 35'!$H$7,IF((D27&lt;=21),'UNITARIO 35'!$H$8,'UNITARIO 35'!$H$8+('UNITARIO 35'!$H$9*E27)))))</f>
        <v>20.28</v>
      </c>
      <c r="K27" s="39">
        <f t="shared" si="1"/>
        <v>30.42</v>
      </c>
      <c r="L27" s="42">
        <f t="shared" si="3"/>
        <v>8</v>
      </c>
      <c r="M27" s="43"/>
      <c r="N27" s="44">
        <f>IF((D27&lt;=0),0,IF((D27&lt;=3),'UNITARIO 35'!$N$4,IF((D27&lt;=5),'UNITARIO 35'!$N$5,IF((D27&lt;=10),'UNITARIO 35'!$N$6,IF((D27&lt;=15),'UNITARIO 35'!$N$7,IF((D27&lt;=20),'UNITARIO 35'!$N$8,'UNITARIO 35'!$N$8+('UNITARIO 35'!$N$9*L27)))))))</f>
        <v>19.52</v>
      </c>
      <c r="O27" s="47"/>
    </row>
    <row r="28" spans="1:15" ht="17.25" customHeight="1">
      <c r="A28" s="68" t="s">
        <v>12</v>
      </c>
      <c r="B28" s="69"/>
      <c r="C28" s="70"/>
      <c r="D28" s="24">
        <v>76</v>
      </c>
      <c r="E28" s="21">
        <f t="shared" si="2"/>
        <v>10</v>
      </c>
      <c r="F28" s="22"/>
      <c r="G28" s="38">
        <f>IF((D28&lt;=0),0,IF((D28&lt;=6),'UNITARIO 35'!$C$6,IF((D28&lt;=12),'UNITARIO 35'!$C$7,IF((D28&lt;=21),'UNITARIO 35'!$C$8,'UNITARIO 35'!$C$8+('UNITARIO 35'!$C$9*E28)))))</f>
        <v>10.88</v>
      </c>
      <c r="H28" s="39">
        <f t="shared" si="0"/>
        <v>16.32</v>
      </c>
      <c r="I28" s="46"/>
      <c r="J28" s="38">
        <f>IF((D28&lt;=0),0,IF((D28&lt;=6),'UNITARIO 35'!$H$6,IF((D28&lt;=12),'UNITARIO 35'!$H$7,IF((D28&lt;=21),'UNITARIO 35'!$H$8,'UNITARIO 35'!$H$8+('UNITARIO 35'!$H$9*E28)))))</f>
        <v>21.76</v>
      </c>
      <c r="K28" s="39">
        <f t="shared" si="1"/>
        <v>32.64</v>
      </c>
      <c r="L28" s="42">
        <f t="shared" si="3"/>
        <v>9</v>
      </c>
      <c r="M28" s="43"/>
      <c r="N28" s="44">
        <f>IF((D28&lt;=0),0,IF((D28&lt;=3),'UNITARIO 35'!$N$4,IF((D28&lt;=5),'UNITARIO 35'!$N$5,IF((D28&lt;=10),'UNITARIO 35'!$N$6,IF((D28&lt;=15),'UNITARIO 35'!$N$7,IF((D28&lt;=20),'UNITARIO 35'!$N$8,'UNITARIO 35'!$N$8+('UNITARIO 35'!$N$9*L28)))))))</f>
        <v>21.17</v>
      </c>
      <c r="O28" s="47"/>
    </row>
    <row r="29" spans="1:15" ht="17.25" customHeight="1">
      <c r="A29" s="68" t="s">
        <v>12</v>
      </c>
      <c r="B29" s="69"/>
      <c r="C29" s="70"/>
      <c r="D29" s="24">
        <v>82</v>
      </c>
      <c r="E29" s="21">
        <f t="shared" si="2"/>
        <v>11</v>
      </c>
      <c r="F29" s="22"/>
      <c r="G29" s="38">
        <f>IF((D29&lt;=0),0,IF((D29&lt;=6),'UNITARIO 35'!$C$6,IF((D29&lt;=12),'UNITARIO 35'!$C$7,IF((D29&lt;=21),'UNITARIO 35'!$C$8,'UNITARIO 35'!$C$8+('UNITARIO 35'!$C$9*E29)))))</f>
        <v>11.620000000000001</v>
      </c>
      <c r="H29" s="39">
        <f t="shared" si="0"/>
        <v>17.43</v>
      </c>
      <c r="I29" s="46"/>
      <c r="J29" s="38">
        <f>IF((D29&lt;=0),0,IF((D29&lt;=6),'UNITARIO 35'!$H$6,IF((D29&lt;=12),'UNITARIO 35'!$H$7,IF((D29&lt;=21),'UNITARIO 35'!$H$8,'UNITARIO 35'!$H$8+('UNITARIO 35'!$H$9*E29)))))</f>
        <v>23.240000000000002</v>
      </c>
      <c r="K29" s="39">
        <f t="shared" si="1"/>
        <v>34.86</v>
      </c>
      <c r="L29" s="42">
        <f t="shared" si="3"/>
        <v>10</v>
      </c>
      <c r="M29" s="43"/>
      <c r="N29" s="44">
        <f>IF((D29&lt;=0),0,IF((D29&lt;=3),'UNITARIO 35'!$N$4,IF((D29&lt;=5),'UNITARIO 35'!$N$5,IF((D29&lt;=10),'UNITARIO 35'!$N$6,IF((D29&lt;=15),'UNITARIO 35'!$N$7,IF((D29&lt;=20),'UNITARIO 35'!$N$8,'UNITARIO 35'!$N$8+('UNITARIO 35'!$N$9*L29)))))))</f>
        <v>22.82</v>
      </c>
      <c r="O29" s="47"/>
    </row>
    <row r="30" spans="1:15" ht="17.25" customHeight="1">
      <c r="A30" s="68" t="s">
        <v>12</v>
      </c>
      <c r="B30" s="69"/>
      <c r="C30" s="70"/>
      <c r="D30" s="24">
        <v>88</v>
      </c>
      <c r="E30" s="21">
        <f t="shared" si="2"/>
        <v>12</v>
      </c>
      <c r="F30" s="22"/>
      <c r="G30" s="38">
        <f>IF((D30&lt;=0),0,IF((D30&lt;=6),'UNITARIO 35'!$C$6,IF((D30&lt;=12),'UNITARIO 35'!$C$7,IF((D30&lt;=21),'UNITARIO 35'!$C$8,'UNITARIO 35'!$C$8+('UNITARIO 35'!$C$9*E30)))))</f>
        <v>12.36</v>
      </c>
      <c r="H30" s="39">
        <f t="shared" si="0"/>
        <v>18.54</v>
      </c>
      <c r="I30" s="46"/>
      <c r="J30" s="38">
        <f>IF((D30&lt;=0),0,IF((D30&lt;=6),'UNITARIO 35'!$H$6,IF((D30&lt;=12),'UNITARIO 35'!$H$7,IF((D30&lt;=21),'UNITARIO 35'!$H$8,'UNITARIO 35'!$H$8+('UNITARIO 35'!$H$9*E30)))))</f>
        <v>24.72</v>
      </c>
      <c r="K30" s="39">
        <f t="shared" si="1"/>
        <v>37.08</v>
      </c>
      <c r="L30" s="42">
        <f t="shared" si="3"/>
        <v>11</v>
      </c>
      <c r="M30" s="43"/>
      <c r="N30" s="44">
        <f>IF((D30&lt;=0),0,IF((D30&lt;=3),'UNITARIO 35'!$N$4,IF((D30&lt;=5),'UNITARIO 35'!$N$5,IF((D30&lt;=10),'UNITARIO 35'!$N$6,IF((D30&lt;=15),'UNITARIO 35'!$N$7,IF((D30&lt;=20),'UNITARIO 35'!$N$8,'UNITARIO 35'!$N$8+('UNITARIO 35'!$N$9*L30)))))))</f>
        <v>24.47</v>
      </c>
      <c r="O30" s="47"/>
    </row>
    <row r="31" spans="1:15" ht="17.25" customHeight="1">
      <c r="A31" s="68" t="s">
        <v>12</v>
      </c>
      <c r="B31" s="69"/>
      <c r="C31" s="70"/>
      <c r="D31" s="24">
        <v>89</v>
      </c>
      <c r="E31" s="21">
        <f t="shared" si="2"/>
        <v>12</v>
      </c>
      <c r="F31" s="22"/>
      <c r="G31" s="38">
        <f>IF((D31&lt;=0),0,IF((D31&lt;=6),'UNITARIO 35'!$C$6,IF((D31&lt;=12),'UNITARIO 35'!$C$7,IF((D31&lt;=21),'UNITARIO 35'!$C$8,'UNITARIO 35'!$C$8+('UNITARIO 35'!$C$9*E31)))))</f>
        <v>12.36</v>
      </c>
      <c r="H31" s="39">
        <f t="shared" si="0"/>
        <v>18.54</v>
      </c>
      <c r="I31" s="46"/>
      <c r="J31" s="38">
        <f>IF((D31&lt;=0),0,IF((D31&lt;=6),'UNITARIO 35'!$H$6,IF((D31&lt;=12),'UNITARIO 35'!$H$7,IF((D31&lt;=21),'UNITARIO 35'!$H$8,'UNITARIO 35'!$H$8+('UNITARIO 35'!$H$9*E31)))))</f>
        <v>24.72</v>
      </c>
      <c r="K31" s="39">
        <f t="shared" si="1"/>
        <v>37.08</v>
      </c>
      <c r="L31" s="42">
        <f t="shared" si="3"/>
        <v>11</v>
      </c>
      <c r="M31" s="43"/>
      <c r="N31" s="44">
        <f>IF((D31&lt;=0),0,IF((D31&lt;=3),'UNITARIO 35'!$N$4,IF((D31&lt;=5),'UNITARIO 35'!$N$5,IF((D31&lt;=10),'UNITARIO 35'!$N$6,IF((D31&lt;=15),'UNITARIO 35'!$N$7,IF((D31&lt;=20),'UNITARIO 35'!$N$8,'UNITARIO 35'!$N$8+('UNITARIO 35'!$N$9*L31)))))))</f>
        <v>24.47</v>
      </c>
      <c r="O31" s="47"/>
    </row>
    <row r="32" spans="1:15" ht="17.25" customHeight="1">
      <c r="A32" s="68" t="s">
        <v>12</v>
      </c>
      <c r="B32" s="69"/>
      <c r="C32" s="70"/>
      <c r="D32" s="24">
        <v>90</v>
      </c>
      <c r="E32" s="21">
        <f t="shared" si="2"/>
        <v>12</v>
      </c>
      <c r="F32" s="22"/>
      <c r="G32" s="38">
        <f>IF((D32&lt;=0),0,IF((D32&lt;=6),'UNITARIO 35'!$C$6,IF((D32&lt;=12),'UNITARIO 35'!$C$7,IF((D32&lt;=21),'UNITARIO 35'!$C$8,'UNITARIO 35'!$C$8+('UNITARIO 35'!$C$9*E32)))))</f>
        <v>12.36</v>
      </c>
      <c r="H32" s="39">
        <f t="shared" si="0"/>
        <v>18.54</v>
      </c>
      <c r="I32" s="46"/>
      <c r="J32" s="38">
        <f>IF((D32&lt;=0),0,IF((D32&lt;=6),'UNITARIO 35'!$H$6,IF((D32&lt;=12),'UNITARIO 35'!$H$7,IF((D32&lt;=21),'UNITARIO 35'!$H$8,'UNITARIO 35'!$H$8+('UNITARIO 35'!$H$9*E32)))))</f>
        <v>24.72</v>
      </c>
      <c r="K32" s="39">
        <f t="shared" si="1"/>
        <v>37.08</v>
      </c>
      <c r="L32" s="42">
        <f t="shared" si="3"/>
        <v>12</v>
      </c>
      <c r="M32" s="43"/>
      <c r="N32" s="44">
        <f>IF((D32&lt;=0),0,IF((D32&lt;=3),'UNITARIO 35'!$N$4,IF((D32&lt;=5),'UNITARIO 35'!$N$5,IF((D32&lt;=10),'UNITARIO 35'!$N$6,IF((D32&lt;=15),'UNITARIO 35'!$N$7,IF((D32&lt;=20),'UNITARIO 35'!$N$8,'UNITARIO 35'!$N$8+('UNITARIO 35'!$N$9*L32)))))))</f>
        <v>26.119999999999997</v>
      </c>
      <c r="O32" s="47"/>
    </row>
    <row r="33" spans="1:15" ht="17.25" customHeight="1">
      <c r="A33" s="68" t="s">
        <v>12</v>
      </c>
      <c r="B33" s="69"/>
      <c r="C33" s="70"/>
      <c r="D33" s="24">
        <v>91</v>
      </c>
      <c r="E33" s="21">
        <f t="shared" si="2"/>
        <v>12</v>
      </c>
      <c r="F33" s="22"/>
      <c r="G33" s="38">
        <f>IF((D33&lt;=0),0,IF((D33&lt;=6),'UNITARIO 35'!$C$6,IF((D33&lt;=12),'UNITARIO 35'!$C$7,IF((D33&lt;=21),'UNITARIO 35'!$C$8,'UNITARIO 35'!$C$8+('UNITARIO 35'!$C$9*E33)))))</f>
        <v>12.36</v>
      </c>
      <c r="H33" s="39">
        <f t="shared" si="0"/>
        <v>18.54</v>
      </c>
      <c r="I33" s="46"/>
      <c r="J33" s="38">
        <f>IF((D33&lt;=0),0,IF((D33&lt;=6),'UNITARIO 35'!$H$6,IF((D33&lt;=12),'UNITARIO 35'!$H$7,IF((D33&lt;=21),'UNITARIO 35'!$H$8,'UNITARIO 35'!$H$8+('UNITARIO 35'!$H$9*E33)))))</f>
        <v>24.72</v>
      </c>
      <c r="K33" s="39">
        <f t="shared" si="1"/>
        <v>37.08</v>
      </c>
      <c r="L33" s="42">
        <f t="shared" si="3"/>
        <v>12</v>
      </c>
      <c r="M33" s="43"/>
      <c r="N33" s="44">
        <f>IF((D33&lt;=0),0,IF((D33&lt;=3),'UNITARIO 35'!$N$4,IF((D33&lt;=5),'UNITARIO 35'!$N$5,IF((D33&lt;=10),'UNITARIO 35'!$N$6,IF((D33&lt;=15),'UNITARIO 35'!$N$7,IF((D33&lt;=20),'UNITARIO 35'!$N$8,'UNITARIO 35'!$N$8+('UNITARIO 35'!$N$9*L33)))))))</f>
        <v>26.119999999999997</v>
      </c>
      <c r="O33" s="47"/>
    </row>
    <row r="34" spans="1:15" ht="17.25" customHeight="1">
      <c r="A34" s="68" t="s">
        <v>12</v>
      </c>
      <c r="B34" s="69"/>
      <c r="C34" s="70"/>
      <c r="D34" s="24">
        <v>92</v>
      </c>
      <c r="E34" s="21">
        <f t="shared" si="2"/>
        <v>12</v>
      </c>
      <c r="F34" s="22"/>
      <c r="G34" s="38">
        <f>IF((D34&lt;=0),0,IF((D34&lt;=6),'UNITARIO 35'!$C$6,IF((D34&lt;=12),'UNITARIO 35'!$C$7,IF((D34&lt;=21),'UNITARIO 35'!$C$8,'UNITARIO 35'!$C$8+('UNITARIO 35'!$C$9*E34)))))</f>
        <v>12.36</v>
      </c>
      <c r="H34" s="39">
        <f t="shared" si="0"/>
        <v>18.54</v>
      </c>
      <c r="I34" s="46"/>
      <c r="J34" s="38">
        <f>IF((D34&lt;=0),0,IF((D34&lt;=6),'UNITARIO 35'!$H$6,IF((D34&lt;=12),'UNITARIO 35'!$H$7,IF((D34&lt;=21),'UNITARIO 35'!$H$8,'UNITARIO 35'!$H$8+('UNITARIO 35'!$H$9*E34)))))</f>
        <v>24.72</v>
      </c>
      <c r="K34" s="39">
        <f t="shared" si="1"/>
        <v>37.08</v>
      </c>
      <c r="L34" s="42">
        <f t="shared" si="3"/>
        <v>12</v>
      </c>
      <c r="M34" s="43"/>
      <c r="N34" s="44">
        <f>IF((D34&lt;=0),0,IF((D34&lt;=3),'UNITARIO 35'!$N$4,IF((D34&lt;=5),'UNITARIO 35'!$N$5,IF((D34&lt;=10),'UNITARIO 35'!$N$6,IF((D34&lt;=15),'UNITARIO 35'!$N$7,IF((D34&lt;=20),'UNITARIO 35'!$N$8,'UNITARIO 35'!$N$8+('UNITARIO 35'!$N$9*L34)))))))</f>
        <v>26.119999999999997</v>
      </c>
      <c r="O34" s="47"/>
    </row>
    <row r="35" spans="1:15" ht="17.25" customHeight="1">
      <c r="A35" s="68" t="s">
        <v>12</v>
      </c>
      <c r="B35" s="69"/>
      <c r="C35" s="70"/>
      <c r="D35" s="24">
        <v>93</v>
      </c>
      <c r="E35" s="21">
        <f t="shared" si="2"/>
        <v>12</v>
      </c>
      <c r="F35" s="22"/>
      <c r="G35" s="38">
        <f>IF((D35&lt;=0),0,IF((D35&lt;=6),'UNITARIO 35'!$C$6,IF((D35&lt;=12),'UNITARIO 35'!$C$7,IF((D35&lt;=21),'UNITARIO 35'!$C$8,'UNITARIO 35'!$C$8+('UNITARIO 35'!$C$9*E35)))))</f>
        <v>12.36</v>
      </c>
      <c r="H35" s="39">
        <f t="shared" si="0"/>
        <v>18.54</v>
      </c>
      <c r="I35" s="46"/>
      <c r="J35" s="38">
        <f>IF((D35&lt;=0),0,IF((D35&lt;=6),'UNITARIO 35'!$H$6,IF((D35&lt;=12),'UNITARIO 35'!$H$7,IF((D35&lt;=21),'UNITARIO 35'!$H$8,'UNITARIO 35'!$H$8+('UNITARIO 35'!$H$9*E35)))))</f>
        <v>24.72</v>
      </c>
      <c r="K35" s="39">
        <f t="shared" si="1"/>
        <v>37.08</v>
      </c>
      <c r="L35" s="42">
        <f t="shared" si="3"/>
        <v>12</v>
      </c>
      <c r="M35" s="43"/>
      <c r="N35" s="44">
        <f>IF((D35&lt;=0),0,IF((D35&lt;=3),'UNITARIO 35'!$N$4,IF((D35&lt;=5),'UNITARIO 35'!$N$5,IF((D35&lt;=10),'UNITARIO 35'!$N$6,IF((D35&lt;=15),'UNITARIO 35'!$N$7,IF((D35&lt;=20),'UNITARIO 35'!$N$8,'UNITARIO 35'!$N$8+('UNITARIO 35'!$N$9*L35)))))))</f>
        <v>26.119999999999997</v>
      </c>
      <c r="O35" s="47"/>
    </row>
    <row r="36" spans="1:15" ht="17.25" customHeight="1">
      <c r="A36" s="68" t="s">
        <v>12</v>
      </c>
      <c r="B36" s="69"/>
      <c r="C36" s="70"/>
      <c r="D36" s="24">
        <v>94</v>
      </c>
      <c r="E36" s="21">
        <f t="shared" si="2"/>
        <v>13</v>
      </c>
      <c r="F36" s="22"/>
      <c r="G36" s="38">
        <f>IF((D36&lt;=0),0,IF((D36&lt;=6),'UNITARIO 35'!$C$6,IF((D36&lt;=12),'UNITARIO 35'!$C$7,IF((D36&lt;=21),'UNITARIO 35'!$C$8,'UNITARIO 35'!$C$8+('UNITARIO 35'!$C$9*E36)))))</f>
        <v>13.1</v>
      </c>
      <c r="H36" s="39">
        <f t="shared" si="0"/>
        <v>19.65</v>
      </c>
      <c r="I36" s="46"/>
      <c r="J36" s="38">
        <f>IF((D36&lt;=0),0,IF((D36&lt;=6),'UNITARIO 35'!$H$6,IF((D36&lt;=12),'UNITARIO 35'!$H$7,IF((D36&lt;=21),'UNITARIO 35'!$H$8,'UNITARIO 35'!$H$8+('UNITARIO 35'!$H$9*E36)))))</f>
        <v>26.2</v>
      </c>
      <c r="K36" s="39">
        <f t="shared" si="1"/>
        <v>39.3</v>
      </c>
      <c r="L36" s="42">
        <f t="shared" si="3"/>
        <v>12</v>
      </c>
      <c r="M36" s="43"/>
      <c r="N36" s="44">
        <f>IF((D36&lt;=0),0,IF((D36&lt;=3),'UNITARIO 35'!$N$4,IF((D36&lt;=5),'UNITARIO 35'!$N$5,IF((D36&lt;=10),'UNITARIO 35'!$N$6,IF((D36&lt;=15),'UNITARIO 35'!$N$7,IF((D36&lt;=20),'UNITARIO 35'!$N$8,'UNITARIO 35'!$N$8+('UNITARIO 35'!$N$9*L36)))))))</f>
        <v>26.119999999999997</v>
      </c>
      <c r="O36" s="47"/>
    </row>
    <row r="37" spans="1:15" ht="17.25" customHeight="1">
      <c r="A37" s="68" t="s">
        <v>12</v>
      </c>
      <c r="B37" s="69"/>
      <c r="C37" s="70"/>
      <c r="D37" s="24">
        <v>95</v>
      </c>
      <c r="E37" s="21">
        <f t="shared" si="2"/>
        <v>13</v>
      </c>
      <c r="F37" s="22"/>
      <c r="G37" s="38">
        <f>IF((D37&lt;=0),0,IF((D37&lt;=6),'UNITARIO 35'!$C$6,IF((D37&lt;=12),'UNITARIO 35'!$C$7,IF((D37&lt;=21),'UNITARIO 35'!$C$8,'UNITARIO 35'!$C$8+('UNITARIO 35'!$C$9*E37)))))</f>
        <v>13.1</v>
      </c>
      <c r="H37" s="39">
        <f t="shared" si="0"/>
        <v>19.65</v>
      </c>
      <c r="I37" s="46"/>
      <c r="J37" s="38">
        <f>IF((D37&lt;=0),0,IF((D37&lt;=6),'UNITARIO 35'!$H$6,IF((D37&lt;=12),'UNITARIO 35'!$H$7,IF((D37&lt;=21),'UNITARIO 35'!$H$8,'UNITARIO 35'!$H$8+('UNITARIO 35'!$H$9*E37)))))</f>
        <v>26.2</v>
      </c>
      <c r="K37" s="39">
        <f t="shared" si="1"/>
        <v>39.3</v>
      </c>
      <c r="L37" s="42">
        <f t="shared" si="3"/>
        <v>12</v>
      </c>
      <c r="M37" s="43"/>
      <c r="N37" s="44">
        <f>IF((D37&lt;=0),0,IF((D37&lt;=3),'UNITARIO 35'!$N$4,IF((D37&lt;=5),'UNITARIO 35'!$N$5,IF((D37&lt;=10),'UNITARIO 35'!$N$6,IF((D37&lt;=15),'UNITARIO 35'!$N$7,IF((D37&lt;=20),'UNITARIO 35'!$N$8,'UNITARIO 35'!$N$8+('UNITARIO 35'!$N$9*L37)))))))</f>
        <v>26.119999999999997</v>
      </c>
      <c r="O37" s="47"/>
    </row>
    <row r="38" spans="1:15" ht="17.25" customHeight="1">
      <c r="A38" s="68" t="s">
        <v>12</v>
      </c>
      <c r="B38" s="69"/>
      <c r="C38" s="70"/>
      <c r="D38" s="24">
        <v>96</v>
      </c>
      <c r="E38" s="21">
        <f t="shared" si="2"/>
        <v>13</v>
      </c>
      <c r="F38" s="22"/>
      <c r="G38" s="38">
        <f>IF((D38&lt;=0),0,IF((D38&lt;=6),'UNITARIO 35'!$C$6,IF((D38&lt;=12),'UNITARIO 35'!$C$7,IF((D38&lt;=21),'UNITARIO 35'!$C$8,'UNITARIO 35'!$C$8+('UNITARIO 35'!$C$9*E38)))))</f>
        <v>13.1</v>
      </c>
      <c r="H38" s="39">
        <f t="shared" si="0"/>
        <v>19.65</v>
      </c>
      <c r="I38" s="46"/>
      <c r="J38" s="38">
        <f>IF((D38&lt;=0),0,IF((D38&lt;=6),'UNITARIO 35'!$H$6,IF((D38&lt;=12),'UNITARIO 35'!$H$7,IF((D38&lt;=21),'UNITARIO 35'!$H$8,'UNITARIO 35'!$H$8+('UNITARIO 35'!$H$9*E38)))))</f>
        <v>26.2</v>
      </c>
      <c r="K38" s="39">
        <f t="shared" si="1"/>
        <v>39.3</v>
      </c>
      <c r="L38" s="42">
        <f t="shared" si="3"/>
        <v>13</v>
      </c>
      <c r="M38" s="43"/>
      <c r="N38" s="44">
        <f>IF((D38&lt;=0),0,IF((D38&lt;=3),'UNITARIO 35'!$N$4,IF((D38&lt;=5),'UNITARIO 35'!$N$5,IF((D38&lt;=10),'UNITARIO 35'!$N$6,IF((D38&lt;=15),'UNITARIO 35'!$N$7,IF((D38&lt;=20),'UNITARIO 35'!$N$8,'UNITARIO 35'!$N$8+('UNITARIO 35'!$N$9*L38)))))))</f>
        <v>27.77</v>
      </c>
      <c r="O38" s="47"/>
    </row>
    <row r="39" spans="1:15" ht="17.25" customHeight="1">
      <c r="A39" s="68" t="s">
        <v>12</v>
      </c>
      <c r="B39" s="69"/>
      <c r="C39" s="70"/>
      <c r="D39" s="24">
        <v>97</v>
      </c>
      <c r="E39" s="21">
        <f t="shared" si="2"/>
        <v>13</v>
      </c>
      <c r="F39" s="22"/>
      <c r="G39" s="38">
        <f>IF((D39&lt;=0),0,IF((D39&lt;=6),'UNITARIO 35'!$C$6,IF((D39&lt;=12),'UNITARIO 35'!$C$7,IF((D39&lt;=21),'UNITARIO 35'!$C$8,'UNITARIO 35'!$C$8+('UNITARIO 35'!$C$9*E39)))))</f>
        <v>13.1</v>
      </c>
      <c r="H39" s="39">
        <f t="shared" si="0"/>
        <v>19.65</v>
      </c>
      <c r="I39" s="46"/>
      <c r="J39" s="38">
        <f>IF((D39&lt;=0),0,IF((D39&lt;=6),'UNITARIO 35'!$H$6,IF((D39&lt;=12),'UNITARIO 35'!$H$7,IF((D39&lt;=21),'UNITARIO 35'!$H$8,'UNITARIO 35'!$H$8+('UNITARIO 35'!$H$9*E39)))))</f>
        <v>26.2</v>
      </c>
      <c r="K39" s="39">
        <f t="shared" si="1"/>
        <v>39.3</v>
      </c>
      <c r="L39" s="42">
        <f t="shared" si="3"/>
        <v>13</v>
      </c>
      <c r="M39" s="43"/>
      <c r="N39" s="44">
        <f>IF((D39&lt;=0),0,IF((D39&lt;=3),'UNITARIO 35'!$N$4,IF((D39&lt;=5),'UNITARIO 35'!$N$5,IF((D39&lt;=10),'UNITARIO 35'!$N$6,IF((D39&lt;=15),'UNITARIO 35'!$N$7,IF((D39&lt;=20),'UNITARIO 35'!$N$8,'UNITARIO 35'!$N$8+('UNITARIO 35'!$N$9*L39)))))))</f>
        <v>27.77</v>
      </c>
      <c r="O39" s="47"/>
    </row>
    <row r="40" spans="1:15" ht="17.25" customHeight="1">
      <c r="A40" s="68" t="s">
        <v>12</v>
      </c>
      <c r="B40" s="69"/>
      <c r="C40" s="70"/>
      <c r="D40" s="24">
        <v>98</v>
      </c>
      <c r="E40" s="21">
        <f t="shared" si="2"/>
        <v>13</v>
      </c>
      <c r="F40" s="22"/>
      <c r="G40" s="38">
        <f>IF((D40&lt;=0),0,IF((D40&lt;=6),'UNITARIO 35'!$C$6,IF((D40&lt;=12),'UNITARIO 35'!$C$7,IF((D40&lt;=21),'UNITARIO 35'!$C$8,'UNITARIO 35'!$C$8+('UNITARIO 35'!$C$9*E40)))))</f>
        <v>13.1</v>
      </c>
      <c r="H40" s="39">
        <f t="shared" si="0"/>
        <v>19.65</v>
      </c>
      <c r="I40" s="46"/>
      <c r="J40" s="38">
        <f>IF((D40&lt;=0),0,IF((D40&lt;=6),'UNITARIO 35'!$H$6,IF((D40&lt;=12),'UNITARIO 35'!$H$7,IF((D40&lt;=21),'UNITARIO 35'!$H$8,'UNITARIO 35'!$H$8+('UNITARIO 35'!$H$9*E40)))))</f>
        <v>26.2</v>
      </c>
      <c r="K40" s="39">
        <f t="shared" si="1"/>
        <v>39.3</v>
      </c>
      <c r="L40" s="42">
        <f t="shared" si="3"/>
        <v>13</v>
      </c>
      <c r="M40" s="43"/>
      <c r="N40" s="44">
        <f>IF((D40&lt;=0),0,IF((D40&lt;=3),'UNITARIO 35'!$N$4,IF((D40&lt;=5),'UNITARIO 35'!$N$5,IF((D40&lt;=10),'UNITARIO 35'!$N$6,IF((D40&lt;=15),'UNITARIO 35'!$N$7,IF((D40&lt;=20),'UNITARIO 35'!$N$8,'UNITARIO 35'!$N$8+('UNITARIO 35'!$N$9*L40)))))))</f>
        <v>27.77</v>
      </c>
      <c r="O40" s="47"/>
    </row>
    <row r="41" spans="1:15" ht="17.25" customHeight="1">
      <c r="A41" s="68" t="s">
        <v>12</v>
      </c>
      <c r="B41" s="69"/>
      <c r="C41" s="70"/>
      <c r="D41" s="24">
        <v>99</v>
      </c>
      <c r="E41" s="21">
        <f t="shared" si="2"/>
        <v>13</v>
      </c>
      <c r="F41" s="22"/>
      <c r="G41" s="38">
        <f>IF((D41&lt;=0),0,IF((D41&lt;=6),'UNITARIO 35'!$C$6,IF((D41&lt;=12),'UNITARIO 35'!$C$7,IF((D41&lt;=21),'UNITARIO 35'!$C$8,'UNITARIO 35'!$C$8+('UNITARIO 35'!$C$9*E41)))))</f>
        <v>13.1</v>
      </c>
      <c r="H41" s="39">
        <f t="shared" si="0"/>
        <v>19.65</v>
      </c>
      <c r="I41" s="46"/>
      <c r="J41" s="38">
        <f>IF((D41&lt;=0),0,IF((D41&lt;=6),'UNITARIO 35'!$H$6,IF((D41&lt;=12),'UNITARIO 35'!$H$7,IF((D41&lt;=21),'UNITARIO 35'!$H$8,'UNITARIO 35'!$H$8+('UNITARIO 35'!$H$9*E41)))))</f>
        <v>26.2</v>
      </c>
      <c r="K41" s="39">
        <f t="shared" si="1"/>
        <v>39.3</v>
      </c>
      <c r="L41" s="42">
        <f t="shared" si="3"/>
        <v>13</v>
      </c>
      <c r="M41" s="43"/>
      <c r="N41" s="44">
        <f>IF((D41&lt;=0),0,IF((D41&lt;=3),'UNITARIO 35'!$N$4,IF((D41&lt;=5),'UNITARIO 35'!$N$5,IF((D41&lt;=10),'UNITARIO 35'!$N$6,IF((D41&lt;=15),'UNITARIO 35'!$N$7,IF((D41&lt;=20),'UNITARIO 35'!$N$8,'UNITARIO 35'!$N$8+('UNITARIO 35'!$N$9*L41)))))))</f>
        <v>27.77</v>
      </c>
      <c r="O41" s="47"/>
    </row>
    <row r="42" spans="1:15" ht="17.25" customHeight="1">
      <c r="A42" s="68" t="s">
        <v>12</v>
      </c>
      <c r="B42" s="69"/>
      <c r="C42" s="70"/>
      <c r="D42" s="24">
        <v>100</v>
      </c>
      <c r="E42" s="21">
        <f t="shared" si="2"/>
        <v>14</v>
      </c>
      <c r="F42" s="22"/>
      <c r="G42" s="38">
        <f>IF((D42&lt;=0),0,IF((D42&lt;=6),'UNITARIO 35'!$C$6,IF((D42&lt;=12),'UNITARIO 35'!$C$7,IF((D42&lt;=21),'UNITARIO 35'!$C$8,'UNITARIO 35'!$C$8+('UNITARIO 35'!$C$9*E42)))))</f>
        <v>13.84</v>
      </c>
      <c r="H42" s="39">
        <f t="shared" si="0"/>
        <v>20.759999999999998</v>
      </c>
      <c r="I42" s="46"/>
      <c r="J42" s="38">
        <f>IF((D42&lt;=0),0,IF((D42&lt;=6),'UNITARIO 35'!$H$6,IF((D42&lt;=12),'UNITARIO 35'!$H$7,IF((D42&lt;=21),'UNITARIO 35'!$H$8,'UNITARIO 35'!$H$8+('UNITARIO 35'!$H$9*E42)))))</f>
        <v>27.68</v>
      </c>
      <c r="K42" s="39">
        <f t="shared" si="1"/>
        <v>41.519999999999996</v>
      </c>
      <c r="L42" s="42">
        <f t="shared" si="3"/>
        <v>13</v>
      </c>
      <c r="M42" s="43"/>
      <c r="N42" s="44">
        <f>IF((D42&lt;=0),0,IF((D42&lt;=3),'UNITARIO 35'!$N$4,IF((D42&lt;=5),'UNITARIO 35'!$N$5,IF((D42&lt;=10),'UNITARIO 35'!$N$6,IF((D42&lt;=15),'UNITARIO 35'!$N$7,IF((D42&lt;=20),'UNITARIO 35'!$N$8,'UNITARIO 35'!$N$8+('UNITARIO 35'!$N$9*L42)))))))</f>
        <v>27.77</v>
      </c>
      <c r="O42" s="47"/>
    </row>
    <row r="43" spans="1:15" ht="17.25" customHeight="1">
      <c r="A43" s="68" t="s">
        <v>12</v>
      </c>
      <c r="B43" s="69"/>
      <c r="C43" s="70"/>
      <c r="D43" s="24">
        <v>101</v>
      </c>
      <c r="E43" s="21">
        <f t="shared" si="2"/>
        <v>14</v>
      </c>
      <c r="F43" s="22"/>
      <c r="G43" s="38">
        <f>IF((D43&lt;=0),0,IF((D43&lt;=6),'UNITARIO 35'!$C$6,IF((D43&lt;=12),'UNITARIO 35'!$C$7,IF((D43&lt;=21),'UNITARIO 35'!$C$8,'UNITARIO 35'!$C$8+('UNITARIO 35'!$C$9*E43)))))</f>
        <v>13.84</v>
      </c>
      <c r="H43" s="39">
        <f t="shared" si="0"/>
        <v>20.759999999999998</v>
      </c>
      <c r="I43" s="46"/>
      <c r="J43" s="38">
        <f>IF((D43&lt;=0),0,IF((D43&lt;=6),'UNITARIO 35'!$H$6,IF((D43&lt;=12),'UNITARIO 35'!$H$7,IF((D43&lt;=21),'UNITARIO 35'!$H$8,'UNITARIO 35'!$H$8+('UNITARIO 35'!$H$9*E43)))))</f>
        <v>27.68</v>
      </c>
      <c r="K43" s="39">
        <f t="shared" si="1"/>
        <v>41.519999999999996</v>
      </c>
      <c r="L43" s="42">
        <f t="shared" si="3"/>
        <v>13</v>
      </c>
      <c r="M43" s="43"/>
      <c r="N43" s="44">
        <f>IF((D43&lt;=0),0,IF((D43&lt;=3),'UNITARIO 35'!$N$4,IF((D43&lt;=5),'UNITARIO 35'!$N$5,IF((D43&lt;=10),'UNITARIO 35'!$N$6,IF((D43&lt;=15),'UNITARIO 35'!$N$7,IF((D43&lt;=20),'UNITARIO 35'!$N$8,'UNITARIO 35'!$N$8+('UNITARIO 35'!$N$9*L43)))))))</f>
        <v>27.77</v>
      </c>
      <c r="O43" s="47"/>
    </row>
    <row r="44" spans="1:15" ht="17.25" customHeight="1">
      <c r="A44" s="68" t="s">
        <v>12</v>
      </c>
      <c r="B44" s="69"/>
      <c r="C44" s="70"/>
      <c r="D44" s="24">
        <v>102</v>
      </c>
      <c r="E44" s="21">
        <f t="shared" si="2"/>
        <v>14</v>
      </c>
      <c r="F44" s="22"/>
      <c r="G44" s="38">
        <f>IF((D44&lt;=0),0,IF((D44&lt;=6),'UNITARIO 35'!$C$6,IF((D44&lt;=12),'UNITARIO 35'!$C$7,IF((D44&lt;=21),'UNITARIO 35'!$C$8,'UNITARIO 35'!$C$8+('UNITARIO 35'!$C$9*E44)))))</f>
        <v>13.84</v>
      </c>
      <c r="H44" s="39">
        <f t="shared" si="0"/>
        <v>20.759999999999998</v>
      </c>
      <c r="I44" s="46"/>
      <c r="J44" s="38">
        <f>IF((D44&lt;=0),0,IF((D44&lt;=6),'UNITARIO 35'!$H$6,IF((D44&lt;=12),'UNITARIO 35'!$H$7,IF((D44&lt;=21),'UNITARIO 35'!$H$8,'UNITARIO 35'!$H$8+('UNITARIO 35'!$H$9*E44)))))</f>
        <v>27.68</v>
      </c>
      <c r="K44" s="39">
        <f t="shared" si="1"/>
        <v>41.519999999999996</v>
      </c>
      <c r="L44" s="42">
        <f t="shared" si="3"/>
        <v>14</v>
      </c>
      <c r="M44" s="43"/>
      <c r="N44" s="44">
        <f>IF((D44&lt;=0),0,IF((D44&lt;=3),'UNITARIO 35'!$N$4,IF((D44&lt;=5),'UNITARIO 35'!$N$5,IF((D44&lt;=10),'UNITARIO 35'!$N$6,IF((D44&lt;=15),'UNITARIO 35'!$N$7,IF((D44&lt;=20),'UNITARIO 35'!$N$8,'UNITARIO 35'!$N$8+('UNITARIO 35'!$N$9*L44)))))))</f>
        <v>29.419999999999998</v>
      </c>
      <c r="O44" s="47"/>
    </row>
    <row r="45" spans="1:15" ht="17.25" customHeight="1">
      <c r="A45" s="68" t="s">
        <v>12</v>
      </c>
      <c r="B45" s="69"/>
      <c r="C45" s="70"/>
      <c r="D45" s="24">
        <v>103</v>
      </c>
      <c r="E45" s="21">
        <f t="shared" si="2"/>
        <v>14</v>
      </c>
      <c r="F45" s="22"/>
      <c r="G45" s="38">
        <f>IF((D45&lt;=0),0,IF((D45&lt;=6),'UNITARIO 35'!$C$6,IF((D45&lt;=12),'UNITARIO 35'!$C$7,IF((D45&lt;=21),'UNITARIO 35'!$C$8,'UNITARIO 35'!$C$8+('UNITARIO 35'!$C$9*E45)))))</f>
        <v>13.84</v>
      </c>
      <c r="H45" s="39">
        <f t="shared" si="0"/>
        <v>20.759999999999998</v>
      </c>
      <c r="I45" s="46"/>
      <c r="J45" s="38">
        <f>IF((D45&lt;=0),0,IF((D45&lt;=6),'UNITARIO 35'!$H$6,IF((D45&lt;=12),'UNITARIO 35'!$H$7,IF((D45&lt;=21),'UNITARIO 35'!$H$8,'UNITARIO 35'!$H$8+('UNITARIO 35'!$H$9*E45)))))</f>
        <v>27.68</v>
      </c>
      <c r="K45" s="39">
        <f t="shared" si="1"/>
        <v>41.519999999999996</v>
      </c>
      <c r="L45" s="42">
        <f t="shared" si="3"/>
        <v>14</v>
      </c>
      <c r="M45" s="43"/>
      <c r="N45" s="44">
        <f>IF((D45&lt;=0),0,IF((D45&lt;=3),'UNITARIO 35'!$N$4,IF((D45&lt;=5),'UNITARIO 35'!$N$5,IF((D45&lt;=10),'UNITARIO 35'!$N$6,IF((D45&lt;=15),'UNITARIO 35'!$N$7,IF((D45&lt;=20),'UNITARIO 35'!$N$8,'UNITARIO 35'!$N$8+('UNITARIO 35'!$N$9*L45)))))))</f>
        <v>29.419999999999998</v>
      </c>
      <c r="O45" s="47"/>
    </row>
    <row r="46" spans="1:15" ht="17.25" customHeight="1">
      <c r="A46" s="68" t="s">
        <v>12</v>
      </c>
      <c r="B46" s="69"/>
      <c r="C46" s="70"/>
      <c r="D46" s="24">
        <v>104</v>
      </c>
      <c r="E46" s="21">
        <f t="shared" si="2"/>
        <v>14</v>
      </c>
      <c r="F46" s="22"/>
      <c r="G46" s="38">
        <f>IF((D46&lt;=0),0,IF((D46&lt;=6),'UNITARIO 35'!$C$6,IF((D46&lt;=12),'UNITARIO 35'!$C$7,IF((D46&lt;=21),'UNITARIO 35'!$C$8,'UNITARIO 35'!$C$8+('UNITARIO 35'!$C$9*E46)))))</f>
        <v>13.84</v>
      </c>
      <c r="H46" s="39">
        <f t="shared" si="0"/>
        <v>20.759999999999998</v>
      </c>
      <c r="I46" s="46"/>
      <c r="J46" s="38">
        <f>IF((D46&lt;=0),0,IF((D46&lt;=6),'UNITARIO 35'!$H$6,IF((D46&lt;=12),'UNITARIO 35'!$H$7,IF((D46&lt;=21),'UNITARIO 35'!$H$8,'UNITARIO 35'!$H$8+('UNITARIO 35'!$H$9*E46)))))</f>
        <v>27.68</v>
      </c>
      <c r="K46" s="39">
        <f t="shared" si="1"/>
        <v>41.519999999999996</v>
      </c>
      <c r="L46" s="42">
        <f t="shared" si="3"/>
        <v>14</v>
      </c>
      <c r="M46" s="43"/>
      <c r="N46" s="44">
        <f>IF((D46&lt;=0),0,IF((D46&lt;=3),'UNITARIO 35'!$N$4,IF((D46&lt;=5),'UNITARIO 35'!$N$5,IF((D46&lt;=10),'UNITARIO 35'!$N$6,IF((D46&lt;=15),'UNITARIO 35'!$N$7,IF((D46&lt;=20),'UNITARIO 35'!$N$8,'UNITARIO 35'!$N$8+('UNITARIO 35'!$N$9*L46)))))))</f>
        <v>29.419999999999998</v>
      </c>
      <c r="O46" s="47"/>
    </row>
    <row r="47" spans="1:15" ht="17.25" customHeight="1">
      <c r="A47" s="68" t="s">
        <v>12</v>
      </c>
      <c r="B47" s="69"/>
      <c r="C47" s="70"/>
      <c r="D47" s="24">
        <v>105</v>
      </c>
      <c r="E47" s="21">
        <f t="shared" si="2"/>
        <v>14</v>
      </c>
      <c r="F47" s="22"/>
      <c r="G47" s="38">
        <f>IF((D47&lt;=0),0,IF((D47&lt;=6),'UNITARIO 35'!$C$6,IF((D47&lt;=12),'UNITARIO 35'!$C$7,IF((D47&lt;=21),'UNITARIO 35'!$C$8,'UNITARIO 35'!$C$8+('UNITARIO 35'!$C$9*E47)))))</f>
        <v>13.84</v>
      </c>
      <c r="H47" s="39">
        <f t="shared" si="0"/>
        <v>20.759999999999998</v>
      </c>
      <c r="I47" s="46"/>
      <c r="J47" s="38">
        <f>IF((D47&lt;=0),0,IF((D47&lt;=6),'UNITARIO 35'!$H$6,IF((D47&lt;=12),'UNITARIO 35'!$H$7,IF((D47&lt;=21),'UNITARIO 35'!$H$8,'UNITARIO 35'!$H$8+('UNITARIO 35'!$H$9*E47)))))</f>
        <v>27.68</v>
      </c>
      <c r="K47" s="39">
        <f t="shared" si="1"/>
        <v>41.519999999999996</v>
      </c>
      <c r="L47" s="42">
        <f t="shared" si="3"/>
        <v>14</v>
      </c>
      <c r="M47" s="43"/>
      <c r="N47" s="44">
        <f>IF((D47&lt;=0),0,IF((D47&lt;=3),'UNITARIO 35'!$N$4,IF((D47&lt;=5),'UNITARIO 35'!$N$5,IF((D47&lt;=10),'UNITARIO 35'!$N$6,IF((D47&lt;=15),'UNITARIO 35'!$N$7,IF((D47&lt;=20),'UNITARIO 35'!$N$8,'UNITARIO 35'!$N$8+('UNITARIO 35'!$N$9*L47)))))))</f>
        <v>29.419999999999998</v>
      </c>
      <c r="O47" s="47"/>
    </row>
    <row r="48" spans="1:15" ht="17.25" customHeight="1">
      <c r="A48" s="71" t="s">
        <v>12</v>
      </c>
      <c r="B48" s="72"/>
      <c r="C48" s="73"/>
      <c r="D48" s="25">
        <v>106</v>
      </c>
      <c r="E48" s="26">
        <f t="shared" si="2"/>
        <v>15</v>
      </c>
      <c r="F48" s="22"/>
      <c r="G48" s="40">
        <f>IF((D48&lt;=0),0,IF((D48&lt;=6),'UNITARIO 35'!$C$6,IF((D48&lt;=12),'UNITARIO 35'!$C$7,IF((D48&lt;=21),'UNITARIO 35'!$C$8,'UNITARIO 35'!$C$8+('UNITARIO 35'!$C$9*E48)))))</f>
        <v>14.58</v>
      </c>
      <c r="H48" s="41">
        <f t="shared" si="0"/>
        <v>21.87</v>
      </c>
      <c r="I48" s="46"/>
      <c r="J48" s="40">
        <f>IF((D48&lt;=0),0,IF((D48&lt;=6),'UNITARIO 35'!$H$6,IF((D48&lt;=12),'UNITARIO 35'!$H$7,IF((D48&lt;=21),'UNITARIO 35'!$H$8,'UNITARIO 35'!$H$8+('UNITARIO 35'!$H$9*E48)))))</f>
        <v>29.16</v>
      </c>
      <c r="K48" s="41">
        <f t="shared" si="1"/>
        <v>43.74</v>
      </c>
      <c r="L48" s="42">
        <f t="shared" si="3"/>
        <v>14</v>
      </c>
      <c r="M48" s="43"/>
      <c r="N48" s="45">
        <f>IF((D48&lt;=0),0,IF((D48&lt;=3),'UNITARIO 35'!$N$4,IF((D48&lt;=5),'UNITARIO 35'!$N$5,IF((D48&lt;=10),'UNITARIO 35'!$N$6,IF((D48&lt;=15),'UNITARIO 35'!$N$7,IF((D48&lt;=20),'UNITARIO 35'!$N$8,'UNITARIO 35'!$N$8+('UNITARIO 35'!$N$9*L48)))))))</f>
        <v>29.419999999999998</v>
      </c>
      <c r="O48" s="47"/>
    </row>
    <row r="49" spans="1:15" ht="12.75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</row>
    <row r="50" spans="1:15" ht="12.75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</row>
  </sheetData>
  <sheetProtection password="A5A2" sheet="1" objects="1" scenarios="1"/>
  <mergeCells count="49">
    <mergeCell ref="A1:N1"/>
    <mergeCell ref="A46:C46"/>
    <mergeCell ref="A47:C47"/>
    <mergeCell ref="A40:C40"/>
    <mergeCell ref="A44:C44"/>
    <mergeCell ref="A45:C45"/>
    <mergeCell ref="A41:C41"/>
    <mergeCell ref="A42:C42"/>
    <mergeCell ref="A43:C43"/>
    <mergeCell ref="A37:C37"/>
    <mergeCell ref="A38:C38"/>
    <mergeCell ref="A39:C39"/>
    <mergeCell ref="A48:C48"/>
    <mergeCell ref="A33:C33"/>
    <mergeCell ref="A34:C34"/>
    <mergeCell ref="A35:C35"/>
    <mergeCell ref="A36:C36"/>
    <mergeCell ref="A29:C29"/>
    <mergeCell ref="A30:C30"/>
    <mergeCell ref="A31:C31"/>
    <mergeCell ref="A32:C32"/>
    <mergeCell ref="A25:C25"/>
    <mergeCell ref="A26:C26"/>
    <mergeCell ref="A27:C27"/>
    <mergeCell ref="A28:C28"/>
    <mergeCell ref="A21:C21"/>
    <mergeCell ref="A22:C22"/>
    <mergeCell ref="A23:C23"/>
    <mergeCell ref="A24:C24"/>
    <mergeCell ref="A17:C17"/>
    <mergeCell ref="A18:C18"/>
    <mergeCell ref="A19:C19"/>
    <mergeCell ref="A20:C20"/>
    <mergeCell ref="A13:C13"/>
    <mergeCell ref="A14:C14"/>
    <mergeCell ref="A15:C15"/>
    <mergeCell ref="A16:C16"/>
    <mergeCell ref="A9:C9"/>
    <mergeCell ref="A10:C10"/>
    <mergeCell ref="A11:C11"/>
    <mergeCell ref="A12:C12"/>
    <mergeCell ref="A6:C6"/>
    <mergeCell ref="A7:C7"/>
    <mergeCell ref="A4:C4"/>
    <mergeCell ref="A8:C8"/>
    <mergeCell ref="G2:H2"/>
    <mergeCell ref="J2:K2"/>
    <mergeCell ref="A5:C5"/>
    <mergeCell ref="A3:C3"/>
  </mergeCells>
  <printOptions horizontalCentered="1"/>
  <pageMargins left="0.3937007874015748" right="0.3937007874015748" top="0.46" bottom="0.53" header="0.37" footer="0.4"/>
  <pageSetup fitToHeight="1" fitToWidth="1" orientation="portrait" paperSize="9" scale="91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0"/>
  <sheetViews>
    <sheetView workbookViewId="0" topLeftCell="A1">
      <selection activeCell="F17" sqref="F17"/>
    </sheetView>
  </sheetViews>
  <sheetFormatPr defaultColWidth="9.140625" defaultRowHeight="12.75"/>
  <cols>
    <col min="1" max="4" width="8.57421875" style="48" customWidth="1"/>
    <col min="5" max="5" width="8.57421875" style="48" hidden="1" customWidth="1"/>
    <col min="6" max="8" width="8.57421875" style="48" customWidth="1"/>
    <col min="9" max="9" width="8.57421875" style="62" customWidth="1"/>
    <col min="10" max="11" width="8.57421875" style="48" customWidth="1"/>
    <col min="12" max="12" width="5.28125" style="48" hidden="1" customWidth="1"/>
    <col min="13" max="13" width="6.57421875" style="48" customWidth="1"/>
    <col min="14" max="14" width="11.57421875" style="48" customWidth="1"/>
    <col min="15" max="16384" width="9.140625" style="48" customWidth="1"/>
  </cols>
  <sheetData>
    <row r="1" spans="1:15" ht="28.5" customHeight="1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47"/>
    </row>
    <row r="2" spans="1:19" ht="18" customHeight="1" thickBot="1">
      <c r="A2" s="47"/>
      <c r="B2" s="47"/>
      <c r="C2" s="47"/>
      <c r="D2" s="47"/>
      <c r="E2" s="47"/>
      <c r="F2" s="58"/>
      <c r="G2" s="92" t="s">
        <v>21</v>
      </c>
      <c r="H2" s="93"/>
      <c r="I2" s="58"/>
      <c r="J2" s="92" t="s">
        <v>22</v>
      </c>
      <c r="K2" s="93"/>
      <c r="L2" s="59"/>
      <c r="M2" s="58"/>
      <c r="N2" s="63" t="s">
        <v>23</v>
      </c>
      <c r="O2" s="47"/>
      <c r="P2" s="60"/>
      <c r="Q2" s="61"/>
      <c r="R2" s="61"/>
      <c r="S2" s="61"/>
    </row>
    <row r="3" spans="1:15" ht="24" thickBot="1" thickTop="1">
      <c r="A3" s="87" t="s">
        <v>7</v>
      </c>
      <c r="B3" s="87"/>
      <c r="C3" s="87"/>
      <c r="D3" s="15" t="s">
        <v>8</v>
      </c>
      <c r="E3" s="16"/>
      <c r="F3" s="17"/>
      <c r="G3" s="18" t="s">
        <v>9</v>
      </c>
      <c r="H3" s="18" t="s">
        <v>10</v>
      </c>
      <c r="I3" s="19"/>
      <c r="J3" s="18" t="s">
        <v>9</v>
      </c>
      <c r="K3" s="18" t="s">
        <v>10</v>
      </c>
      <c r="M3" s="47"/>
      <c r="N3" s="18" t="s">
        <v>11</v>
      </c>
      <c r="O3" s="47"/>
    </row>
    <row r="4" spans="1:15" ht="17.25" customHeight="1" thickTop="1">
      <c r="A4" s="68" t="s">
        <v>15</v>
      </c>
      <c r="B4" s="69"/>
      <c r="C4" s="70"/>
      <c r="D4" s="64">
        <v>1</v>
      </c>
      <c r="E4" s="21">
        <f>IF(D4&gt;=21,ROUND((D4-19)/6,0),0)</f>
        <v>0</v>
      </c>
      <c r="F4" s="22"/>
      <c r="G4" s="38">
        <f>IF((D4&lt;=0),0,IF((D4&lt;=6),'UNITARIO 35'!$C$6,IF((D4&lt;=12),'UNITARIO 35'!$C$7,IF((D4&lt;=21),'UNITARIO 35'!$C$8,'UNITARIO 35'!$C$8+('UNITARIO 35'!$C$9*E4)))))</f>
        <v>1.39</v>
      </c>
      <c r="H4" s="39">
        <f aca="true" t="shared" si="0" ref="H4:H48">G4+(G4/2)</f>
        <v>2.085</v>
      </c>
      <c r="I4" s="46"/>
      <c r="J4" s="38">
        <f>IF((D4&lt;=0),0,IF((D4&lt;=6),'UNITARIO 35'!$H$6,IF((D4&lt;=12),'UNITARIO 35'!$H$7,IF((D4&lt;=21),'UNITARIO 35'!$H$8,'UNITARIO 35'!$H$8+('UNITARIO 35'!$H$9*E4)))))</f>
        <v>2.78</v>
      </c>
      <c r="K4" s="39">
        <f aca="true" t="shared" si="1" ref="K4:K48">J4+(J4/2)</f>
        <v>4.17</v>
      </c>
      <c r="L4" s="42">
        <f>IF(D4&gt;=21,ROUND((D4-21)/6,0),0)</f>
        <v>0</v>
      </c>
      <c r="M4" s="43"/>
      <c r="N4" s="44">
        <f>IF((D4&lt;=0),0,IF((D4&lt;=3),'UNITARIO 35'!$N$4,IF((D4&lt;=5),'UNITARIO 35'!$N$5,IF((D4&lt;=10),'UNITARIO 35'!$N$6,IF((D4&lt;=15),'UNITARIO 35'!$N$7,IF((D4&lt;=20),'UNITARIO 35'!$N$8,'UNITARIO 35'!$N$8+('UNITARIO 35'!$N$9*L4)))))))</f>
        <v>1.65</v>
      </c>
      <c r="O4" s="47"/>
    </row>
    <row r="5" spans="1:15" ht="17.25" customHeight="1">
      <c r="A5" s="68" t="s">
        <v>12</v>
      </c>
      <c r="B5" s="69"/>
      <c r="C5" s="70"/>
      <c r="D5" s="24">
        <v>100</v>
      </c>
      <c r="E5" s="21">
        <f aca="true" t="shared" si="2" ref="E5:E48">IF(D5&gt;=21,ROUND((D5-19)/6,0),0)</f>
        <v>14</v>
      </c>
      <c r="F5" s="22"/>
      <c r="G5" s="38">
        <f>IF((D5&lt;=0),0,IF((D5&lt;=6),'UNITARIO 35'!$C$6,IF((D5&lt;=12),'UNITARIO 35'!$C$7,IF((D5&lt;=21),'UNITARIO 35'!$C$8,'UNITARIO 35'!$C$8+('UNITARIO 35'!$C$9*E5)))))</f>
        <v>13.84</v>
      </c>
      <c r="H5" s="39">
        <f t="shared" si="0"/>
        <v>20.759999999999998</v>
      </c>
      <c r="I5" s="46"/>
      <c r="J5" s="38">
        <f>IF((D5&lt;=0),0,IF((D5&lt;=6),'UNITARIO 35'!$H$6,IF((D5&lt;=12),'UNITARIO 35'!$H$7,IF((D5&lt;=21),'UNITARIO 35'!$H$8,'UNITARIO 35'!$H$8+('UNITARIO 35'!$H$9*E5)))))</f>
        <v>27.68</v>
      </c>
      <c r="K5" s="39">
        <f t="shared" si="1"/>
        <v>41.519999999999996</v>
      </c>
      <c r="L5" s="42">
        <f aca="true" t="shared" si="3" ref="L5:L48">IF(D5&gt;=21,ROUND((D5-21)/6,0),0)</f>
        <v>13</v>
      </c>
      <c r="M5" s="43"/>
      <c r="N5" s="44">
        <f>IF((D5&lt;=0),0,IF((D5&lt;=3),'UNITARIO 35'!$N$4,IF((D5&lt;=5),'UNITARIO 35'!$N$5,IF((D5&lt;=10),'UNITARIO 35'!$N$6,IF((D5&lt;=15),'UNITARIO 35'!$N$7,IF((D5&lt;=20),'UNITARIO 35'!$N$8,'UNITARIO 35'!$N$8+('UNITARIO 35'!$N$9*L5)))))))</f>
        <v>27.77</v>
      </c>
      <c r="O5" s="47"/>
    </row>
    <row r="6" spans="1:15" ht="17.25" customHeight="1">
      <c r="A6" s="68" t="s">
        <v>12</v>
      </c>
      <c r="B6" s="69"/>
      <c r="C6" s="70"/>
      <c r="D6" s="24">
        <v>22</v>
      </c>
      <c r="E6" s="21">
        <f t="shared" si="2"/>
        <v>1</v>
      </c>
      <c r="F6" s="22"/>
      <c r="G6" s="38">
        <f>IF((D6&lt;=0),0,IF((D6&lt;=6),'UNITARIO 35'!$C$6,IF((D6&lt;=12),'UNITARIO 35'!$C$7,IF((D6&lt;=21),'UNITARIO 35'!$C$8,'UNITARIO 35'!$C$8+('UNITARIO 35'!$C$9*E6)))))</f>
        <v>4.22</v>
      </c>
      <c r="H6" s="39">
        <f t="shared" si="0"/>
        <v>6.33</v>
      </c>
      <c r="I6" s="46"/>
      <c r="J6" s="38">
        <f>IF((D6&lt;=0),0,IF((D6&lt;=6),'UNITARIO 35'!$H$6,IF((D6&lt;=12),'UNITARIO 35'!$H$7,IF((D6&lt;=21),'UNITARIO 35'!$H$8,'UNITARIO 35'!$H$8+('UNITARIO 35'!$H$9*E6)))))</f>
        <v>8.44</v>
      </c>
      <c r="K6" s="39">
        <f t="shared" si="1"/>
        <v>12.66</v>
      </c>
      <c r="L6" s="42">
        <f t="shared" si="3"/>
        <v>0</v>
      </c>
      <c r="M6" s="43"/>
      <c r="N6" s="44">
        <f>IF((D6&lt;=0),0,IF((D6&lt;=3),'UNITARIO 35'!$N$4,IF((D6&lt;=5),'UNITARIO 35'!$N$5,IF((D6&lt;=10),'UNITARIO 35'!$N$6,IF((D6&lt;=15),'UNITARIO 35'!$N$7,IF((D6&lt;=20),'UNITARIO 35'!$N$8,'UNITARIO 35'!$N$8+('UNITARIO 35'!$N$9*L6)))))))</f>
        <v>6.32</v>
      </c>
      <c r="O6" s="47"/>
    </row>
    <row r="7" spans="1:15" ht="17.25" customHeight="1">
      <c r="A7" s="68" t="s">
        <v>12</v>
      </c>
      <c r="B7" s="69"/>
      <c r="C7" s="70"/>
      <c r="D7" s="24">
        <v>9</v>
      </c>
      <c r="E7" s="21">
        <f t="shared" si="2"/>
        <v>0</v>
      </c>
      <c r="F7" s="22"/>
      <c r="G7" s="38">
        <f>IF((D7&lt;=0),0,IF((D7&lt;=6),'UNITARIO 35'!$C$6,IF((D7&lt;=12),'UNITARIO 35'!$C$7,IF((D7&lt;=21),'UNITARIO 35'!$C$8,'UNITARIO 35'!$C$8+('UNITARIO 35'!$C$9*E7)))))</f>
        <v>2.56</v>
      </c>
      <c r="H7" s="39">
        <f t="shared" si="0"/>
        <v>3.84</v>
      </c>
      <c r="I7" s="46"/>
      <c r="J7" s="38">
        <f>IF((D7&lt;=0),0,IF((D7&lt;=6),'UNITARIO 35'!$H$6,IF((D7&lt;=12),'UNITARIO 35'!$H$7,IF((D7&lt;=21),'UNITARIO 35'!$H$8,'UNITARIO 35'!$H$8+('UNITARIO 35'!$H$9*E7)))))</f>
        <v>5.12</v>
      </c>
      <c r="K7" s="39">
        <f t="shared" si="1"/>
        <v>7.68</v>
      </c>
      <c r="L7" s="42">
        <f t="shared" si="3"/>
        <v>0</v>
      </c>
      <c r="M7" s="43"/>
      <c r="N7" s="44">
        <f>IF((D7&lt;=0),0,IF((D7&lt;=3),'UNITARIO 35'!$N$4,IF((D7&lt;=5),'UNITARIO 35'!$N$5,IF((D7&lt;=10),'UNITARIO 35'!$N$6,IF((D7&lt;=15),'UNITARIO 35'!$N$7,IF((D7&lt;=20),'UNITARIO 35'!$N$8,'UNITARIO 35'!$N$8+('UNITARIO 35'!$N$9*L7)))))))</f>
        <v>3.62</v>
      </c>
      <c r="O7" s="47"/>
    </row>
    <row r="8" spans="1:15" ht="17.25" customHeight="1">
      <c r="A8" s="68" t="s">
        <v>12</v>
      </c>
      <c r="B8" s="69"/>
      <c r="C8" s="70"/>
      <c r="D8" s="24">
        <v>10</v>
      </c>
      <c r="E8" s="21">
        <f t="shared" si="2"/>
        <v>0</v>
      </c>
      <c r="F8" s="22"/>
      <c r="G8" s="38">
        <f>IF((D8&lt;=0),0,IF((D8&lt;=6),'UNITARIO 35'!$C$6,IF((D8&lt;=12),'UNITARIO 35'!$C$7,IF((D8&lt;=21),'UNITARIO 35'!$C$8,'UNITARIO 35'!$C$8+('UNITARIO 35'!$C$9*E8)))))</f>
        <v>2.56</v>
      </c>
      <c r="H8" s="39">
        <f t="shared" si="0"/>
        <v>3.84</v>
      </c>
      <c r="I8" s="46"/>
      <c r="J8" s="38">
        <f>IF((D8&lt;=0),0,IF((D8&lt;=6),'UNITARIO 35'!$H$6,IF((D8&lt;=12),'UNITARIO 35'!$H$7,IF((D8&lt;=21),'UNITARIO 35'!$H$8,'UNITARIO 35'!$H$8+('UNITARIO 35'!$H$9*E8)))))</f>
        <v>5.12</v>
      </c>
      <c r="K8" s="39">
        <f t="shared" si="1"/>
        <v>7.68</v>
      </c>
      <c r="L8" s="42">
        <f t="shared" si="3"/>
        <v>0</v>
      </c>
      <c r="M8" s="43"/>
      <c r="N8" s="44">
        <f>IF((D8&lt;=0),0,IF((D8&lt;=3),'UNITARIO 35'!$N$4,IF((D8&lt;=5),'UNITARIO 35'!$N$5,IF((D8&lt;=10),'UNITARIO 35'!$N$6,IF((D8&lt;=15),'UNITARIO 35'!$N$7,IF((D8&lt;=20),'UNITARIO 35'!$N$8,'UNITARIO 35'!$N$8+('UNITARIO 35'!$N$9*L8)))))))</f>
        <v>3.62</v>
      </c>
      <c r="O8" s="47"/>
    </row>
    <row r="9" spans="1:15" ht="17.25" customHeight="1">
      <c r="A9" s="68" t="s">
        <v>12</v>
      </c>
      <c r="B9" s="69"/>
      <c r="C9" s="70"/>
      <c r="D9" s="24">
        <v>11</v>
      </c>
      <c r="E9" s="21">
        <f t="shared" si="2"/>
        <v>0</v>
      </c>
      <c r="F9" s="22"/>
      <c r="G9" s="38">
        <f>IF((D9&lt;=0),0,IF((D9&lt;=6),'UNITARIO 35'!$C$6,IF((D9&lt;=12),'UNITARIO 35'!$C$7,IF((D9&lt;=21),'UNITARIO 35'!$C$8,'UNITARIO 35'!$C$8+('UNITARIO 35'!$C$9*E9)))))</f>
        <v>2.56</v>
      </c>
      <c r="H9" s="39">
        <f t="shared" si="0"/>
        <v>3.84</v>
      </c>
      <c r="I9" s="46"/>
      <c r="J9" s="38">
        <f>IF((D9&lt;=0),0,IF((D9&lt;=6),'UNITARIO 35'!$H$6,IF((D9&lt;=12),'UNITARIO 35'!$H$7,IF((D9&lt;=21),'UNITARIO 35'!$H$8,'UNITARIO 35'!$H$8+('UNITARIO 35'!$H$9*E9)))))</f>
        <v>5.12</v>
      </c>
      <c r="K9" s="39">
        <f t="shared" si="1"/>
        <v>7.68</v>
      </c>
      <c r="L9" s="42">
        <f t="shared" si="3"/>
        <v>0</v>
      </c>
      <c r="M9" s="43"/>
      <c r="N9" s="44">
        <f>IF((D9&lt;=0),0,IF((D9&lt;=3),'UNITARIO 35'!$N$4,IF((D9&lt;=5),'UNITARIO 35'!$N$5,IF((D9&lt;=10),'UNITARIO 35'!$N$6,IF((D9&lt;=15),'UNITARIO 35'!$N$7,IF((D9&lt;=20),'UNITARIO 35'!$N$8,'UNITARIO 35'!$N$8+('UNITARIO 35'!$N$9*L9)))))))</f>
        <v>5.1</v>
      </c>
      <c r="O9" s="47"/>
    </row>
    <row r="10" spans="1:15" ht="17.25" customHeight="1">
      <c r="A10" s="68" t="s">
        <v>12</v>
      </c>
      <c r="B10" s="69"/>
      <c r="C10" s="70"/>
      <c r="D10" s="24">
        <v>150</v>
      </c>
      <c r="E10" s="21">
        <f t="shared" si="2"/>
        <v>22</v>
      </c>
      <c r="F10" s="22"/>
      <c r="G10" s="38">
        <f>IF((D10&lt;=0),0,IF((D10&lt;=6),'UNITARIO 35'!$C$6,IF((D10&lt;=12),'UNITARIO 35'!$C$7,IF((D10&lt;=21),'UNITARIO 35'!$C$8,'UNITARIO 35'!$C$8+('UNITARIO 35'!$C$9*E10)))))</f>
        <v>19.76</v>
      </c>
      <c r="H10" s="39">
        <f t="shared" si="0"/>
        <v>29.64</v>
      </c>
      <c r="I10" s="46"/>
      <c r="J10" s="38">
        <f>IF((D10&lt;=0),0,IF((D10&lt;=6),'UNITARIO 35'!$H$6,IF((D10&lt;=12),'UNITARIO 35'!$H$7,IF((D10&lt;=21),'UNITARIO 35'!$H$8,'UNITARIO 35'!$H$8+('UNITARIO 35'!$H$9*E10)))))</f>
        <v>39.52</v>
      </c>
      <c r="K10" s="39">
        <f t="shared" si="1"/>
        <v>59.28</v>
      </c>
      <c r="L10" s="42">
        <f t="shared" si="3"/>
        <v>22</v>
      </c>
      <c r="M10" s="43"/>
      <c r="N10" s="44">
        <f>IF((D10&lt;=0),0,IF((D10&lt;=3),'UNITARIO 35'!$N$4,IF((D10&lt;=5),'UNITARIO 35'!$N$5,IF((D10&lt;=10),'UNITARIO 35'!$N$6,IF((D10&lt;=15),'UNITARIO 35'!$N$7,IF((D10&lt;=20),'UNITARIO 35'!$N$8,'UNITARIO 35'!$N$8+('UNITARIO 35'!$N$9*L10)))))))</f>
        <v>42.62</v>
      </c>
      <c r="O10" s="47"/>
    </row>
    <row r="11" spans="1:15" ht="17.25" customHeight="1">
      <c r="A11" s="68" t="s">
        <v>12</v>
      </c>
      <c r="B11" s="69"/>
      <c r="C11" s="70"/>
      <c r="D11" s="24">
        <v>13</v>
      </c>
      <c r="E11" s="21">
        <f t="shared" si="2"/>
        <v>0</v>
      </c>
      <c r="F11" s="22"/>
      <c r="G11" s="38">
        <f>IF((D11&lt;=0),0,IF((D11&lt;=6),'UNITARIO 35'!$C$6,IF((D11&lt;=12),'UNITARIO 35'!$C$7,IF((D11&lt;=21),'UNITARIO 35'!$C$8,'UNITARIO 35'!$C$8+('UNITARIO 35'!$C$9*E11)))))</f>
        <v>3.48</v>
      </c>
      <c r="H11" s="39">
        <f t="shared" si="0"/>
        <v>5.22</v>
      </c>
      <c r="I11" s="46"/>
      <c r="J11" s="38">
        <f>IF((D11&lt;=0),0,IF((D11&lt;=6),'UNITARIO 35'!$H$6,IF((D11&lt;=12),'UNITARIO 35'!$H$7,IF((D11&lt;=21),'UNITARIO 35'!$H$8,'UNITARIO 35'!$H$8+('UNITARIO 35'!$H$9*E11)))))</f>
        <v>6.96</v>
      </c>
      <c r="K11" s="39">
        <f t="shared" si="1"/>
        <v>10.44</v>
      </c>
      <c r="L11" s="42">
        <f t="shared" si="3"/>
        <v>0</v>
      </c>
      <c r="M11" s="43"/>
      <c r="N11" s="44">
        <f>IF((D11&lt;=0),0,IF((D11&lt;=3),'UNITARIO 35'!$N$4,IF((D11&lt;=5),'UNITARIO 35'!$N$5,IF((D11&lt;=10),'UNITARIO 35'!$N$6,IF((D11&lt;=15),'UNITARIO 35'!$N$7,IF((D11&lt;=20),'UNITARIO 35'!$N$8,'UNITARIO 35'!$N$8+('UNITARIO 35'!$N$9*L11)))))))</f>
        <v>5.1</v>
      </c>
      <c r="O11" s="47"/>
    </row>
    <row r="12" spans="1:15" ht="17.25" customHeight="1">
      <c r="A12" s="68" t="s">
        <v>12</v>
      </c>
      <c r="B12" s="69"/>
      <c r="C12" s="70"/>
      <c r="D12" s="24">
        <v>14</v>
      </c>
      <c r="E12" s="21">
        <f t="shared" si="2"/>
        <v>0</v>
      </c>
      <c r="F12" s="22"/>
      <c r="G12" s="38">
        <f>IF((D12&lt;=0),0,IF((D12&lt;=6),'UNITARIO 35'!$C$6,IF((D12&lt;=12),'UNITARIO 35'!$C$7,IF((D12&lt;=21),'UNITARIO 35'!$C$8,'UNITARIO 35'!$C$8+('UNITARIO 35'!$C$9*E12)))))</f>
        <v>3.48</v>
      </c>
      <c r="H12" s="39">
        <f t="shared" si="0"/>
        <v>5.22</v>
      </c>
      <c r="I12" s="46"/>
      <c r="J12" s="38">
        <f>IF((D12&lt;=0),0,IF((D12&lt;=6),'UNITARIO 35'!$H$6,IF((D12&lt;=12),'UNITARIO 35'!$H$7,IF((D12&lt;=21),'UNITARIO 35'!$H$8,'UNITARIO 35'!$H$8+('UNITARIO 35'!$H$9*E12)))))</f>
        <v>6.96</v>
      </c>
      <c r="K12" s="39">
        <f t="shared" si="1"/>
        <v>10.44</v>
      </c>
      <c r="L12" s="42">
        <f t="shared" si="3"/>
        <v>0</v>
      </c>
      <c r="M12" s="43"/>
      <c r="N12" s="44">
        <f>IF((D12&lt;=0),0,IF((D12&lt;=3),'UNITARIO 35'!$N$4,IF((D12&lt;=5),'UNITARIO 35'!$N$5,IF((D12&lt;=10),'UNITARIO 35'!$N$6,IF((D12&lt;=15),'UNITARIO 35'!$N$7,IF((D12&lt;=20),'UNITARIO 35'!$N$8,'UNITARIO 35'!$N$8+('UNITARIO 35'!$N$9*L12)))))))</f>
        <v>5.1</v>
      </c>
      <c r="O12" s="47"/>
    </row>
    <row r="13" spans="1:15" ht="17.25" customHeight="1">
      <c r="A13" s="68" t="s">
        <v>12</v>
      </c>
      <c r="B13" s="69"/>
      <c r="C13" s="70"/>
      <c r="D13" s="24">
        <v>15</v>
      </c>
      <c r="E13" s="21">
        <f t="shared" si="2"/>
        <v>0</v>
      </c>
      <c r="F13" s="22"/>
      <c r="G13" s="38">
        <f>IF((D13&lt;=0),0,IF((D13&lt;=6),'UNITARIO 35'!$C$6,IF((D13&lt;=12),'UNITARIO 35'!$C$7,IF((D13&lt;=21),'UNITARIO 35'!$C$8,'UNITARIO 35'!$C$8+('UNITARIO 35'!$C$9*E13)))))</f>
        <v>3.48</v>
      </c>
      <c r="H13" s="39">
        <f t="shared" si="0"/>
        <v>5.22</v>
      </c>
      <c r="I13" s="46"/>
      <c r="J13" s="38">
        <f>IF((D13&lt;=0),0,IF((D13&lt;=6),'UNITARIO 35'!$H$6,IF((D13&lt;=12),'UNITARIO 35'!$H$7,IF((D13&lt;=21),'UNITARIO 35'!$H$8,'UNITARIO 35'!$H$8+('UNITARIO 35'!$H$9*E13)))))</f>
        <v>6.96</v>
      </c>
      <c r="K13" s="39">
        <f t="shared" si="1"/>
        <v>10.44</v>
      </c>
      <c r="L13" s="42">
        <f t="shared" si="3"/>
        <v>0</v>
      </c>
      <c r="M13" s="43"/>
      <c r="N13" s="44">
        <f>IF((D13&lt;=0),0,IF((D13&lt;=3),'UNITARIO 35'!$N$4,IF((D13&lt;=5),'UNITARIO 35'!$N$5,IF((D13&lt;=10),'UNITARIO 35'!$N$6,IF((D13&lt;=15),'UNITARIO 35'!$N$7,IF((D13&lt;=20),'UNITARIO 35'!$N$8,'UNITARIO 35'!$N$8+('UNITARIO 35'!$N$9*L13)))))))</f>
        <v>5.1</v>
      </c>
      <c r="O13" s="47"/>
    </row>
    <row r="14" spans="1:15" ht="17.25" customHeight="1">
      <c r="A14" s="68" t="s">
        <v>12</v>
      </c>
      <c r="B14" s="69"/>
      <c r="C14" s="70"/>
      <c r="D14" s="24">
        <v>16</v>
      </c>
      <c r="E14" s="21">
        <f t="shared" si="2"/>
        <v>0</v>
      </c>
      <c r="F14" s="22"/>
      <c r="G14" s="38">
        <f>IF((D14&lt;=0),0,IF((D14&lt;=6),'UNITARIO 35'!$C$6,IF((D14&lt;=12),'UNITARIO 35'!$C$7,IF((D14&lt;=21),'UNITARIO 35'!$C$8,'UNITARIO 35'!$C$8+('UNITARIO 35'!$C$9*E14)))))</f>
        <v>3.48</v>
      </c>
      <c r="H14" s="39">
        <f t="shared" si="0"/>
        <v>5.22</v>
      </c>
      <c r="I14" s="46"/>
      <c r="J14" s="38">
        <f>IF((D14&lt;=0),0,IF((D14&lt;=6),'UNITARIO 35'!$H$6,IF((D14&lt;=12),'UNITARIO 35'!$H$7,IF((D14&lt;=21),'UNITARIO 35'!$H$8,'UNITARIO 35'!$H$8+('UNITARIO 35'!$H$9*E14)))))</f>
        <v>6.96</v>
      </c>
      <c r="K14" s="39">
        <f t="shared" si="1"/>
        <v>10.44</v>
      </c>
      <c r="L14" s="42">
        <f t="shared" si="3"/>
        <v>0</v>
      </c>
      <c r="M14" s="43"/>
      <c r="N14" s="44">
        <f>IF((D14&lt;=0),0,IF((D14&lt;=3),'UNITARIO 35'!$N$4,IF((D14&lt;=5),'UNITARIO 35'!$N$5,IF((D14&lt;=10),'UNITARIO 35'!$N$6,IF((D14&lt;=15),'UNITARIO 35'!$N$7,IF((D14&lt;=20),'UNITARIO 35'!$N$8,'UNITARIO 35'!$N$8+('UNITARIO 35'!$N$9*L14)))))))</f>
        <v>6.32</v>
      </c>
      <c r="O14" s="47"/>
    </row>
    <row r="15" spans="1:15" ht="17.25" customHeight="1">
      <c r="A15" s="68" t="s">
        <v>12</v>
      </c>
      <c r="B15" s="69"/>
      <c r="C15" s="70"/>
      <c r="D15" s="24">
        <v>22</v>
      </c>
      <c r="E15" s="21">
        <f t="shared" si="2"/>
        <v>1</v>
      </c>
      <c r="F15" s="22"/>
      <c r="G15" s="38">
        <f>IF((D15&lt;=0),0,IF((D15&lt;=6),'UNITARIO 35'!$C$6,IF((D15&lt;=12),'UNITARIO 35'!$C$7,IF((D15&lt;=21),'UNITARIO 35'!$C$8,'UNITARIO 35'!$C$8+('UNITARIO 35'!$C$9*E15)))))</f>
        <v>4.22</v>
      </c>
      <c r="H15" s="39">
        <f t="shared" si="0"/>
        <v>6.33</v>
      </c>
      <c r="I15" s="46"/>
      <c r="J15" s="38">
        <f>IF((D15&lt;=0),0,IF((D15&lt;=6),'UNITARIO 35'!$H$6,IF((D15&lt;=12),'UNITARIO 35'!$H$7,IF((D15&lt;=21),'UNITARIO 35'!$H$8,'UNITARIO 35'!$H$8+('UNITARIO 35'!$H$9*E15)))))</f>
        <v>8.44</v>
      </c>
      <c r="K15" s="39">
        <f t="shared" si="1"/>
        <v>12.66</v>
      </c>
      <c r="L15" s="42">
        <f t="shared" si="3"/>
        <v>0</v>
      </c>
      <c r="M15" s="43"/>
      <c r="N15" s="44">
        <f>IF((D15&lt;=0),0,IF((D15&lt;=3),'UNITARIO 35'!$N$4,IF((D15&lt;=5),'UNITARIO 35'!$N$5,IF((D15&lt;=10),'UNITARIO 35'!$N$6,IF((D15&lt;=15),'UNITARIO 35'!$N$7,IF((D15&lt;=20),'UNITARIO 35'!$N$8,'UNITARIO 35'!$N$8+('UNITARIO 35'!$N$9*L15)))))))</f>
        <v>6.32</v>
      </c>
      <c r="O15" s="47"/>
    </row>
    <row r="16" spans="1:15" ht="17.25" customHeight="1">
      <c r="A16" s="68" t="s">
        <v>12</v>
      </c>
      <c r="B16" s="69"/>
      <c r="C16" s="70"/>
      <c r="D16" s="24">
        <v>18</v>
      </c>
      <c r="E16" s="21">
        <f t="shared" si="2"/>
        <v>0</v>
      </c>
      <c r="F16" s="22"/>
      <c r="G16" s="38">
        <f>IF((D16&lt;=0),0,IF((D16&lt;=6),'UNITARIO 35'!$C$6,IF((D16&lt;=12),'UNITARIO 35'!$C$7,IF((D16&lt;=21),'UNITARIO 35'!$C$8,'UNITARIO 35'!$C$8+('UNITARIO 35'!$C$9*E16)))))</f>
        <v>3.48</v>
      </c>
      <c r="H16" s="39">
        <f t="shared" si="0"/>
        <v>5.22</v>
      </c>
      <c r="I16" s="46"/>
      <c r="J16" s="38">
        <f>IF((D16&lt;=0),0,IF((D16&lt;=6),'UNITARIO 35'!$H$6,IF((D16&lt;=12),'UNITARIO 35'!$H$7,IF((D16&lt;=21),'UNITARIO 35'!$H$8,'UNITARIO 35'!$H$8+('UNITARIO 35'!$H$9*E16)))))</f>
        <v>6.96</v>
      </c>
      <c r="K16" s="39">
        <f t="shared" si="1"/>
        <v>10.44</v>
      </c>
      <c r="L16" s="42">
        <f t="shared" si="3"/>
        <v>0</v>
      </c>
      <c r="M16" s="43"/>
      <c r="N16" s="44">
        <f>IF((D16&lt;=0),0,IF((D16&lt;=3),'UNITARIO 35'!$N$4,IF((D16&lt;=5),'UNITARIO 35'!$N$5,IF((D16&lt;=10),'UNITARIO 35'!$N$6,IF((D16&lt;=15),'UNITARIO 35'!$N$7,IF((D16&lt;=20),'UNITARIO 35'!$N$8,'UNITARIO 35'!$N$8+('UNITARIO 35'!$N$9*L16)))))))</f>
        <v>6.32</v>
      </c>
      <c r="O16" s="47"/>
    </row>
    <row r="17" spans="1:15" ht="17.25" customHeight="1">
      <c r="A17" s="68" t="s">
        <v>12</v>
      </c>
      <c r="B17" s="69"/>
      <c r="C17" s="70"/>
      <c r="D17" s="24">
        <v>20</v>
      </c>
      <c r="E17" s="21">
        <f t="shared" si="2"/>
        <v>0</v>
      </c>
      <c r="F17" s="22"/>
      <c r="G17" s="38">
        <f>IF((D17&lt;=0),0,IF((D17&lt;=6),'UNITARIO 35'!$C$6,IF((D17&lt;=12),'UNITARIO 35'!$C$7,IF((D17&lt;=21),'UNITARIO 35'!$C$8,'UNITARIO 35'!$C$8+('UNITARIO 35'!$C$9*E17)))))</f>
        <v>3.48</v>
      </c>
      <c r="H17" s="39">
        <f t="shared" si="0"/>
        <v>5.22</v>
      </c>
      <c r="I17" s="46"/>
      <c r="J17" s="38">
        <f>IF((D17&lt;=0),0,IF((D17&lt;=6),'UNITARIO 35'!$H$6,IF((D17&lt;=12),'UNITARIO 35'!$H$7,IF((D17&lt;=21),'UNITARIO 35'!$H$8,'UNITARIO 35'!$H$8+('UNITARIO 35'!$H$9*E17)))))</f>
        <v>6.96</v>
      </c>
      <c r="K17" s="39">
        <f t="shared" si="1"/>
        <v>10.44</v>
      </c>
      <c r="L17" s="42">
        <f t="shared" si="3"/>
        <v>0</v>
      </c>
      <c r="M17" s="43"/>
      <c r="N17" s="44">
        <f>IF((D17&lt;=0),0,IF((D17&lt;=3),'UNITARIO 35'!$N$4,IF((D17&lt;=5),'UNITARIO 35'!$N$5,IF((D17&lt;=10),'UNITARIO 35'!$N$6,IF((D17&lt;=15),'UNITARIO 35'!$N$7,IF((D17&lt;=20),'UNITARIO 35'!$N$8,'UNITARIO 35'!$N$8+('UNITARIO 35'!$N$9*L17)))))))</f>
        <v>6.32</v>
      </c>
      <c r="O17" s="47"/>
    </row>
    <row r="18" spans="1:15" ht="17.25" customHeight="1">
      <c r="A18" s="68" t="s">
        <v>12</v>
      </c>
      <c r="B18" s="69"/>
      <c r="C18" s="70"/>
      <c r="D18" s="24">
        <v>22</v>
      </c>
      <c r="E18" s="21">
        <f t="shared" si="2"/>
        <v>1</v>
      </c>
      <c r="F18" s="22"/>
      <c r="G18" s="38">
        <f>IF((D18&lt;=0),0,IF((D18&lt;=6),'UNITARIO 35'!$C$6,IF((D18&lt;=12),'UNITARIO 35'!$C$7,IF((D18&lt;=21),'UNITARIO 35'!$C$8,'UNITARIO 35'!$C$8+('UNITARIO 35'!$C$9*E18)))))</f>
        <v>4.22</v>
      </c>
      <c r="H18" s="39">
        <f t="shared" si="0"/>
        <v>6.33</v>
      </c>
      <c r="I18" s="46"/>
      <c r="J18" s="38">
        <f>IF((D18&lt;=0),0,IF((D18&lt;=6),'UNITARIO 35'!$H$6,IF((D18&lt;=12),'UNITARIO 35'!$H$7,IF((D18&lt;=21),'UNITARIO 35'!$H$8,'UNITARIO 35'!$H$8+('UNITARIO 35'!$H$9*E18)))))</f>
        <v>8.44</v>
      </c>
      <c r="K18" s="39">
        <f t="shared" si="1"/>
        <v>12.66</v>
      </c>
      <c r="L18" s="42">
        <f t="shared" si="3"/>
        <v>0</v>
      </c>
      <c r="M18" s="43"/>
      <c r="N18" s="44">
        <f>IF((D18&lt;=0),0,IF((D18&lt;=3),'UNITARIO 35'!$N$4,IF((D18&lt;=5),'UNITARIO 35'!$N$5,IF((D18&lt;=10),'UNITARIO 35'!$N$6,IF((D18&lt;=15),'UNITARIO 35'!$N$7,IF((D18&lt;=20),'UNITARIO 35'!$N$8,'UNITARIO 35'!$N$8+('UNITARIO 35'!$N$9*L18)))))))</f>
        <v>6.32</v>
      </c>
      <c r="O18" s="47"/>
    </row>
    <row r="19" spans="1:15" ht="17.25" customHeight="1">
      <c r="A19" s="68" t="s">
        <v>12</v>
      </c>
      <c r="B19" s="69"/>
      <c r="C19" s="70"/>
      <c r="D19" s="24">
        <v>23</v>
      </c>
      <c r="E19" s="21">
        <f t="shared" si="2"/>
        <v>1</v>
      </c>
      <c r="F19" s="22"/>
      <c r="G19" s="38">
        <f>IF((D19&lt;=0),0,IF((D19&lt;=6),'UNITARIO 35'!$C$6,IF((D19&lt;=12),'UNITARIO 35'!$C$7,IF((D19&lt;=21),'UNITARIO 35'!$C$8,'UNITARIO 35'!$C$8+('UNITARIO 35'!$C$9*E19)))))</f>
        <v>4.22</v>
      </c>
      <c r="H19" s="39">
        <f t="shared" si="0"/>
        <v>6.33</v>
      </c>
      <c r="I19" s="46"/>
      <c r="J19" s="38">
        <f>IF((D19&lt;=0),0,IF((D19&lt;=6),'UNITARIO 35'!$H$6,IF((D19&lt;=12),'UNITARIO 35'!$H$7,IF((D19&lt;=21),'UNITARIO 35'!$H$8,'UNITARIO 35'!$H$8+('UNITARIO 35'!$H$9*E19)))))</f>
        <v>8.44</v>
      </c>
      <c r="K19" s="39">
        <f t="shared" si="1"/>
        <v>12.66</v>
      </c>
      <c r="L19" s="42">
        <f t="shared" si="3"/>
        <v>0</v>
      </c>
      <c r="M19" s="43"/>
      <c r="N19" s="44">
        <f>IF((D19&lt;=0),0,IF((D19&lt;=3),'UNITARIO 35'!$N$4,IF((D19&lt;=5),'UNITARIO 35'!$N$5,IF((D19&lt;=10),'UNITARIO 35'!$N$6,IF((D19&lt;=15),'UNITARIO 35'!$N$7,IF((D19&lt;=20),'UNITARIO 35'!$N$8,'UNITARIO 35'!$N$8+('UNITARIO 35'!$N$9*L19)))))))</f>
        <v>6.32</v>
      </c>
      <c r="O19" s="47"/>
    </row>
    <row r="20" spans="1:15" ht="17.25" customHeight="1">
      <c r="A20" s="68" t="s">
        <v>12</v>
      </c>
      <c r="B20" s="69"/>
      <c r="C20" s="70"/>
      <c r="D20" s="24">
        <v>28</v>
      </c>
      <c r="E20" s="21">
        <f t="shared" si="2"/>
        <v>2</v>
      </c>
      <c r="F20" s="22"/>
      <c r="G20" s="38">
        <f>IF((D20&lt;=0),0,IF((D20&lt;=6),'UNITARIO 35'!$C$6,IF((D20&lt;=12),'UNITARIO 35'!$C$7,IF((D20&lt;=21),'UNITARIO 35'!$C$8,'UNITARIO 35'!$C$8+('UNITARIO 35'!$C$9*E20)))))</f>
        <v>4.96</v>
      </c>
      <c r="H20" s="39">
        <f t="shared" si="0"/>
        <v>7.4399999999999995</v>
      </c>
      <c r="I20" s="46"/>
      <c r="J20" s="38">
        <f>IF((D20&lt;=0),0,IF((D20&lt;=6),'UNITARIO 35'!$H$6,IF((D20&lt;=12),'UNITARIO 35'!$H$7,IF((D20&lt;=21),'UNITARIO 35'!$H$8,'UNITARIO 35'!$H$8+('UNITARIO 35'!$H$9*E20)))))</f>
        <v>9.92</v>
      </c>
      <c r="K20" s="39">
        <f t="shared" si="1"/>
        <v>14.879999999999999</v>
      </c>
      <c r="L20" s="42">
        <f t="shared" si="3"/>
        <v>1</v>
      </c>
      <c r="M20" s="43"/>
      <c r="N20" s="44">
        <f>IF((D20&lt;=0),0,IF((D20&lt;=3),'UNITARIO 35'!$N$4,IF((D20&lt;=5),'UNITARIO 35'!$N$5,IF((D20&lt;=10),'UNITARIO 35'!$N$6,IF((D20&lt;=15),'UNITARIO 35'!$N$7,IF((D20&lt;=20),'UNITARIO 35'!$N$8,'UNITARIO 35'!$N$8+('UNITARIO 35'!$N$9*L20)))))))</f>
        <v>7.970000000000001</v>
      </c>
      <c r="O20" s="47"/>
    </row>
    <row r="21" spans="1:15" ht="17.25" customHeight="1">
      <c r="A21" s="68" t="s">
        <v>12</v>
      </c>
      <c r="B21" s="69"/>
      <c r="C21" s="70"/>
      <c r="D21" s="24">
        <v>34</v>
      </c>
      <c r="E21" s="21">
        <f t="shared" si="2"/>
        <v>3</v>
      </c>
      <c r="F21" s="22"/>
      <c r="G21" s="38">
        <f>IF((D21&lt;=0),0,IF((D21&lt;=6),'UNITARIO 35'!$C$6,IF((D21&lt;=12),'UNITARIO 35'!$C$7,IF((D21&lt;=21),'UNITARIO 35'!$C$8,'UNITARIO 35'!$C$8+('UNITARIO 35'!$C$9*E21)))))</f>
        <v>5.699999999999999</v>
      </c>
      <c r="H21" s="39">
        <f t="shared" si="0"/>
        <v>8.549999999999999</v>
      </c>
      <c r="I21" s="46"/>
      <c r="J21" s="38">
        <f>IF((D21&lt;=0),0,IF((D21&lt;=6),'UNITARIO 35'!$H$6,IF((D21&lt;=12),'UNITARIO 35'!$H$7,IF((D21&lt;=21),'UNITARIO 35'!$H$8,'UNITARIO 35'!$H$8+('UNITARIO 35'!$H$9*E21)))))</f>
        <v>11.399999999999999</v>
      </c>
      <c r="K21" s="39">
        <f t="shared" si="1"/>
        <v>17.099999999999998</v>
      </c>
      <c r="L21" s="42">
        <f t="shared" si="3"/>
        <v>2</v>
      </c>
      <c r="M21" s="43"/>
      <c r="N21" s="44">
        <f>IF((D21&lt;=0),0,IF((D21&lt;=3),'UNITARIO 35'!$N$4,IF((D21&lt;=5),'UNITARIO 35'!$N$5,IF((D21&lt;=10),'UNITARIO 35'!$N$6,IF((D21&lt;=15),'UNITARIO 35'!$N$7,IF((D21&lt;=20),'UNITARIO 35'!$N$8,'UNITARIO 35'!$N$8+('UNITARIO 35'!$N$9*L21)))))))</f>
        <v>9.620000000000001</v>
      </c>
      <c r="O21" s="47"/>
    </row>
    <row r="22" spans="1:15" ht="17.25" customHeight="1">
      <c r="A22" s="68" t="s">
        <v>12</v>
      </c>
      <c r="B22" s="69"/>
      <c r="C22" s="70"/>
      <c r="D22" s="24">
        <v>40</v>
      </c>
      <c r="E22" s="21">
        <f t="shared" si="2"/>
        <v>4</v>
      </c>
      <c r="F22" s="22"/>
      <c r="G22" s="38">
        <f>IF((D22&lt;=0),0,IF((D22&lt;=6),'UNITARIO 35'!$C$6,IF((D22&lt;=12),'UNITARIO 35'!$C$7,IF((D22&lt;=21),'UNITARIO 35'!$C$8,'UNITARIO 35'!$C$8+('UNITARIO 35'!$C$9*E22)))))</f>
        <v>6.4399999999999995</v>
      </c>
      <c r="H22" s="39">
        <f t="shared" si="0"/>
        <v>9.66</v>
      </c>
      <c r="I22" s="46"/>
      <c r="J22" s="38">
        <f>IF((D22&lt;=0),0,IF((D22&lt;=6),'UNITARIO 35'!$H$6,IF((D22&lt;=12),'UNITARIO 35'!$H$7,IF((D22&lt;=21),'UNITARIO 35'!$H$8,'UNITARIO 35'!$H$8+('UNITARIO 35'!$H$9*E22)))))</f>
        <v>12.879999999999999</v>
      </c>
      <c r="K22" s="39">
        <f t="shared" si="1"/>
        <v>19.32</v>
      </c>
      <c r="L22" s="42">
        <f t="shared" si="3"/>
        <v>3</v>
      </c>
      <c r="M22" s="43"/>
      <c r="N22" s="44">
        <f>IF((D22&lt;=0),0,IF((D22&lt;=3),'UNITARIO 35'!$N$4,IF((D22&lt;=5),'UNITARIO 35'!$N$5,IF((D22&lt;=10),'UNITARIO 35'!$N$6,IF((D22&lt;=15),'UNITARIO 35'!$N$7,IF((D22&lt;=20),'UNITARIO 35'!$N$8,'UNITARIO 35'!$N$8+('UNITARIO 35'!$N$9*L22)))))))</f>
        <v>11.27</v>
      </c>
      <c r="O22" s="47"/>
    </row>
    <row r="23" spans="1:15" ht="17.25" customHeight="1">
      <c r="A23" s="68" t="s">
        <v>12</v>
      </c>
      <c r="B23" s="69"/>
      <c r="C23" s="70"/>
      <c r="D23" s="24">
        <v>46</v>
      </c>
      <c r="E23" s="21">
        <f t="shared" si="2"/>
        <v>5</v>
      </c>
      <c r="F23" s="22"/>
      <c r="G23" s="38">
        <f>IF((D23&lt;=0),0,IF((D23&lt;=6),'UNITARIO 35'!$C$6,IF((D23&lt;=12),'UNITARIO 35'!$C$7,IF((D23&lt;=21),'UNITARIO 35'!$C$8,'UNITARIO 35'!$C$8+('UNITARIO 35'!$C$9*E23)))))</f>
        <v>7.18</v>
      </c>
      <c r="H23" s="39">
        <f t="shared" si="0"/>
        <v>10.77</v>
      </c>
      <c r="I23" s="46"/>
      <c r="J23" s="38">
        <f>IF((D23&lt;=0),0,IF((D23&lt;=6),'UNITARIO 35'!$H$6,IF((D23&lt;=12),'UNITARIO 35'!$H$7,IF((D23&lt;=21),'UNITARIO 35'!$H$8,'UNITARIO 35'!$H$8+('UNITARIO 35'!$H$9*E23)))))</f>
        <v>14.36</v>
      </c>
      <c r="K23" s="39">
        <f t="shared" si="1"/>
        <v>21.54</v>
      </c>
      <c r="L23" s="42">
        <f t="shared" si="3"/>
        <v>4</v>
      </c>
      <c r="M23" s="43"/>
      <c r="N23" s="44">
        <f>IF((D23&lt;=0),0,IF((D23&lt;=3),'UNITARIO 35'!$N$4,IF((D23&lt;=5),'UNITARIO 35'!$N$5,IF((D23&lt;=10),'UNITARIO 35'!$N$6,IF((D23&lt;=15),'UNITARIO 35'!$N$7,IF((D23&lt;=20),'UNITARIO 35'!$N$8,'UNITARIO 35'!$N$8+('UNITARIO 35'!$N$9*L23)))))))</f>
        <v>12.92</v>
      </c>
      <c r="O23" s="47"/>
    </row>
    <row r="24" spans="1:15" ht="17.25" customHeight="1">
      <c r="A24" s="68" t="s">
        <v>12</v>
      </c>
      <c r="B24" s="69"/>
      <c r="C24" s="70"/>
      <c r="D24" s="24">
        <v>52</v>
      </c>
      <c r="E24" s="21">
        <f t="shared" si="2"/>
        <v>6</v>
      </c>
      <c r="F24" s="22"/>
      <c r="G24" s="38">
        <f>IF((D24&lt;=0),0,IF((D24&lt;=6),'UNITARIO 35'!$C$6,IF((D24&lt;=12),'UNITARIO 35'!$C$7,IF((D24&lt;=21),'UNITARIO 35'!$C$8,'UNITARIO 35'!$C$8+('UNITARIO 35'!$C$9*E24)))))</f>
        <v>7.92</v>
      </c>
      <c r="H24" s="39">
        <f t="shared" si="0"/>
        <v>11.879999999999999</v>
      </c>
      <c r="I24" s="46"/>
      <c r="J24" s="38">
        <f>IF((D24&lt;=0),0,IF((D24&lt;=6),'UNITARIO 35'!$H$6,IF((D24&lt;=12),'UNITARIO 35'!$H$7,IF((D24&lt;=21),'UNITARIO 35'!$H$8,'UNITARIO 35'!$H$8+('UNITARIO 35'!$H$9*E24)))))</f>
        <v>15.84</v>
      </c>
      <c r="K24" s="39">
        <f t="shared" si="1"/>
        <v>23.759999999999998</v>
      </c>
      <c r="L24" s="42">
        <f t="shared" si="3"/>
        <v>5</v>
      </c>
      <c r="M24" s="43"/>
      <c r="N24" s="44">
        <f>IF((D24&lt;=0),0,IF((D24&lt;=3),'UNITARIO 35'!$N$4,IF((D24&lt;=5),'UNITARIO 35'!$N$5,IF((D24&lt;=10),'UNITARIO 35'!$N$6,IF((D24&lt;=15),'UNITARIO 35'!$N$7,IF((D24&lt;=20),'UNITARIO 35'!$N$8,'UNITARIO 35'!$N$8+('UNITARIO 35'!$N$9*L24)))))))</f>
        <v>14.57</v>
      </c>
      <c r="O24" s="47"/>
    </row>
    <row r="25" spans="1:15" ht="17.25" customHeight="1">
      <c r="A25" s="68" t="s">
        <v>12</v>
      </c>
      <c r="B25" s="69"/>
      <c r="C25" s="70"/>
      <c r="D25" s="24">
        <v>58</v>
      </c>
      <c r="E25" s="21">
        <f t="shared" si="2"/>
        <v>7</v>
      </c>
      <c r="F25" s="22"/>
      <c r="G25" s="38">
        <f>IF((D25&lt;=0),0,IF((D25&lt;=6),'UNITARIO 35'!$C$6,IF((D25&lt;=12),'UNITARIO 35'!$C$7,IF((D25&lt;=21),'UNITARIO 35'!$C$8,'UNITARIO 35'!$C$8+('UNITARIO 35'!$C$9*E25)))))</f>
        <v>8.66</v>
      </c>
      <c r="H25" s="39">
        <f t="shared" si="0"/>
        <v>12.99</v>
      </c>
      <c r="I25" s="46"/>
      <c r="J25" s="38">
        <f>IF((D25&lt;=0),0,IF((D25&lt;=6),'UNITARIO 35'!$H$6,IF((D25&lt;=12),'UNITARIO 35'!$H$7,IF((D25&lt;=21),'UNITARIO 35'!$H$8,'UNITARIO 35'!$H$8+('UNITARIO 35'!$H$9*E25)))))</f>
        <v>17.32</v>
      </c>
      <c r="K25" s="39">
        <f t="shared" si="1"/>
        <v>25.98</v>
      </c>
      <c r="L25" s="42">
        <f t="shared" si="3"/>
        <v>6</v>
      </c>
      <c r="M25" s="43"/>
      <c r="N25" s="44">
        <f>IF((D25&lt;=0),0,IF((D25&lt;=3),'UNITARIO 35'!$N$4,IF((D25&lt;=5),'UNITARIO 35'!$N$5,IF((D25&lt;=10),'UNITARIO 35'!$N$6,IF((D25&lt;=15),'UNITARIO 35'!$N$7,IF((D25&lt;=20),'UNITARIO 35'!$N$8,'UNITARIO 35'!$N$8+('UNITARIO 35'!$N$9*L25)))))))</f>
        <v>16.22</v>
      </c>
      <c r="O25" s="47"/>
    </row>
    <row r="26" spans="1:15" ht="17.25" customHeight="1">
      <c r="A26" s="68" t="s">
        <v>12</v>
      </c>
      <c r="B26" s="69"/>
      <c r="C26" s="70"/>
      <c r="D26" s="24">
        <v>64</v>
      </c>
      <c r="E26" s="21">
        <f t="shared" si="2"/>
        <v>8</v>
      </c>
      <c r="F26" s="22"/>
      <c r="G26" s="38">
        <f>IF((D26&lt;=0),0,IF((D26&lt;=6),'UNITARIO 35'!$C$6,IF((D26&lt;=12),'UNITARIO 35'!$C$7,IF((D26&lt;=21),'UNITARIO 35'!$C$8,'UNITARIO 35'!$C$8+('UNITARIO 35'!$C$9*E26)))))</f>
        <v>9.4</v>
      </c>
      <c r="H26" s="39">
        <f t="shared" si="0"/>
        <v>14.100000000000001</v>
      </c>
      <c r="I26" s="46"/>
      <c r="J26" s="38">
        <f>IF((D26&lt;=0),0,IF((D26&lt;=6),'UNITARIO 35'!$H$6,IF((D26&lt;=12),'UNITARIO 35'!$H$7,IF((D26&lt;=21),'UNITARIO 35'!$H$8,'UNITARIO 35'!$H$8+('UNITARIO 35'!$H$9*E26)))))</f>
        <v>18.8</v>
      </c>
      <c r="K26" s="39">
        <f t="shared" si="1"/>
        <v>28.200000000000003</v>
      </c>
      <c r="L26" s="42">
        <f t="shared" si="3"/>
        <v>7</v>
      </c>
      <c r="M26" s="43"/>
      <c r="N26" s="44">
        <f>IF((D26&lt;=0),0,IF((D26&lt;=3),'UNITARIO 35'!$N$4,IF((D26&lt;=5),'UNITARIO 35'!$N$5,IF((D26&lt;=10),'UNITARIO 35'!$N$6,IF((D26&lt;=15),'UNITARIO 35'!$N$7,IF((D26&lt;=20),'UNITARIO 35'!$N$8,'UNITARIO 35'!$N$8+('UNITARIO 35'!$N$9*L26)))))))</f>
        <v>17.869999999999997</v>
      </c>
      <c r="O26" s="47"/>
    </row>
    <row r="27" spans="1:15" ht="17.25" customHeight="1">
      <c r="A27" s="68" t="s">
        <v>12</v>
      </c>
      <c r="B27" s="69"/>
      <c r="C27" s="70"/>
      <c r="D27" s="24">
        <v>70</v>
      </c>
      <c r="E27" s="21">
        <f t="shared" si="2"/>
        <v>9</v>
      </c>
      <c r="F27" s="22"/>
      <c r="G27" s="38">
        <f>IF((D27&lt;=0),0,IF((D27&lt;=6),'UNITARIO 35'!$C$6,IF((D27&lt;=12),'UNITARIO 35'!$C$7,IF((D27&lt;=21),'UNITARIO 35'!$C$8,'UNITARIO 35'!$C$8+('UNITARIO 35'!$C$9*E27)))))</f>
        <v>10.14</v>
      </c>
      <c r="H27" s="39">
        <f t="shared" si="0"/>
        <v>15.21</v>
      </c>
      <c r="I27" s="46"/>
      <c r="J27" s="38">
        <f>IF((D27&lt;=0),0,IF((D27&lt;=6),'UNITARIO 35'!$H$6,IF((D27&lt;=12),'UNITARIO 35'!$H$7,IF((D27&lt;=21),'UNITARIO 35'!$H$8,'UNITARIO 35'!$H$8+('UNITARIO 35'!$H$9*E27)))))</f>
        <v>20.28</v>
      </c>
      <c r="K27" s="39">
        <f t="shared" si="1"/>
        <v>30.42</v>
      </c>
      <c r="L27" s="42">
        <f t="shared" si="3"/>
        <v>8</v>
      </c>
      <c r="M27" s="43"/>
      <c r="N27" s="44">
        <f>IF((D27&lt;=0),0,IF((D27&lt;=3),'UNITARIO 35'!$N$4,IF((D27&lt;=5),'UNITARIO 35'!$N$5,IF((D27&lt;=10),'UNITARIO 35'!$N$6,IF((D27&lt;=15),'UNITARIO 35'!$N$7,IF((D27&lt;=20),'UNITARIO 35'!$N$8,'UNITARIO 35'!$N$8+('UNITARIO 35'!$N$9*L27)))))))</f>
        <v>19.52</v>
      </c>
      <c r="O27" s="47"/>
    </row>
    <row r="28" spans="1:15" ht="17.25" customHeight="1">
      <c r="A28" s="68" t="s">
        <v>12</v>
      </c>
      <c r="B28" s="69"/>
      <c r="C28" s="70"/>
      <c r="D28" s="24">
        <v>76</v>
      </c>
      <c r="E28" s="21">
        <f t="shared" si="2"/>
        <v>10</v>
      </c>
      <c r="F28" s="22"/>
      <c r="G28" s="38">
        <f>IF((D28&lt;=0),0,IF((D28&lt;=6),'UNITARIO 35'!$C$6,IF((D28&lt;=12),'UNITARIO 35'!$C$7,IF((D28&lt;=21),'UNITARIO 35'!$C$8,'UNITARIO 35'!$C$8+('UNITARIO 35'!$C$9*E28)))))</f>
        <v>10.88</v>
      </c>
      <c r="H28" s="39">
        <f t="shared" si="0"/>
        <v>16.32</v>
      </c>
      <c r="I28" s="46"/>
      <c r="J28" s="38">
        <f>IF((D28&lt;=0),0,IF((D28&lt;=6),'UNITARIO 35'!$H$6,IF((D28&lt;=12),'UNITARIO 35'!$H$7,IF((D28&lt;=21),'UNITARIO 35'!$H$8,'UNITARIO 35'!$H$8+('UNITARIO 35'!$H$9*E28)))))</f>
        <v>21.76</v>
      </c>
      <c r="K28" s="39">
        <f t="shared" si="1"/>
        <v>32.64</v>
      </c>
      <c r="L28" s="42">
        <f t="shared" si="3"/>
        <v>9</v>
      </c>
      <c r="M28" s="43"/>
      <c r="N28" s="44">
        <f>IF((D28&lt;=0),0,IF((D28&lt;=3),'UNITARIO 35'!$N$4,IF((D28&lt;=5),'UNITARIO 35'!$N$5,IF((D28&lt;=10),'UNITARIO 35'!$N$6,IF((D28&lt;=15),'UNITARIO 35'!$N$7,IF((D28&lt;=20),'UNITARIO 35'!$N$8,'UNITARIO 35'!$N$8+('UNITARIO 35'!$N$9*L28)))))))</f>
        <v>21.17</v>
      </c>
      <c r="O28" s="47"/>
    </row>
    <row r="29" spans="1:15" ht="17.25" customHeight="1">
      <c r="A29" s="68" t="s">
        <v>12</v>
      </c>
      <c r="B29" s="69"/>
      <c r="C29" s="70"/>
      <c r="D29" s="24">
        <v>82</v>
      </c>
      <c r="E29" s="21">
        <f t="shared" si="2"/>
        <v>11</v>
      </c>
      <c r="F29" s="22"/>
      <c r="G29" s="38">
        <f>IF((D29&lt;=0),0,IF((D29&lt;=6),'UNITARIO 35'!$C$6,IF((D29&lt;=12),'UNITARIO 35'!$C$7,IF((D29&lt;=21),'UNITARIO 35'!$C$8,'UNITARIO 35'!$C$8+('UNITARIO 35'!$C$9*E29)))))</f>
        <v>11.620000000000001</v>
      </c>
      <c r="H29" s="39">
        <f t="shared" si="0"/>
        <v>17.43</v>
      </c>
      <c r="I29" s="46"/>
      <c r="J29" s="38">
        <f>IF((D29&lt;=0),0,IF((D29&lt;=6),'UNITARIO 35'!$H$6,IF((D29&lt;=12),'UNITARIO 35'!$H$7,IF((D29&lt;=21),'UNITARIO 35'!$H$8,'UNITARIO 35'!$H$8+('UNITARIO 35'!$H$9*E29)))))</f>
        <v>23.240000000000002</v>
      </c>
      <c r="K29" s="39">
        <f t="shared" si="1"/>
        <v>34.86</v>
      </c>
      <c r="L29" s="42">
        <f t="shared" si="3"/>
        <v>10</v>
      </c>
      <c r="M29" s="43"/>
      <c r="N29" s="44">
        <f>IF((D29&lt;=0),0,IF((D29&lt;=3),'UNITARIO 35'!$N$4,IF((D29&lt;=5),'UNITARIO 35'!$N$5,IF((D29&lt;=10),'UNITARIO 35'!$N$6,IF((D29&lt;=15),'UNITARIO 35'!$N$7,IF((D29&lt;=20),'UNITARIO 35'!$N$8,'UNITARIO 35'!$N$8+('UNITARIO 35'!$N$9*L29)))))))</f>
        <v>22.82</v>
      </c>
      <c r="O29" s="47"/>
    </row>
    <row r="30" spans="1:15" ht="17.25" customHeight="1">
      <c r="A30" s="68" t="s">
        <v>12</v>
      </c>
      <c r="B30" s="69"/>
      <c r="C30" s="70"/>
      <c r="D30" s="24">
        <v>88</v>
      </c>
      <c r="E30" s="21">
        <f t="shared" si="2"/>
        <v>12</v>
      </c>
      <c r="F30" s="22"/>
      <c r="G30" s="38">
        <f>IF((D30&lt;=0),0,IF((D30&lt;=6),'UNITARIO 35'!$C$6,IF((D30&lt;=12),'UNITARIO 35'!$C$7,IF((D30&lt;=21),'UNITARIO 35'!$C$8,'UNITARIO 35'!$C$8+('UNITARIO 35'!$C$9*E30)))))</f>
        <v>12.36</v>
      </c>
      <c r="H30" s="39">
        <f t="shared" si="0"/>
        <v>18.54</v>
      </c>
      <c r="I30" s="46"/>
      <c r="J30" s="38">
        <f>IF((D30&lt;=0),0,IF((D30&lt;=6),'UNITARIO 35'!$H$6,IF((D30&lt;=12),'UNITARIO 35'!$H$7,IF((D30&lt;=21),'UNITARIO 35'!$H$8,'UNITARIO 35'!$H$8+('UNITARIO 35'!$H$9*E30)))))</f>
        <v>24.72</v>
      </c>
      <c r="K30" s="39">
        <f t="shared" si="1"/>
        <v>37.08</v>
      </c>
      <c r="L30" s="42">
        <f t="shared" si="3"/>
        <v>11</v>
      </c>
      <c r="M30" s="43"/>
      <c r="N30" s="44">
        <f>IF((D30&lt;=0),0,IF((D30&lt;=3),'UNITARIO 35'!$N$4,IF((D30&lt;=5),'UNITARIO 35'!$N$5,IF((D30&lt;=10),'UNITARIO 35'!$N$6,IF((D30&lt;=15),'UNITARIO 35'!$N$7,IF((D30&lt;=20),'UNITARIO 35'!$N$8,'UNITARIO 35'!$N$8+('UNITARIO 35'!$N$9*L30)))))))</f>
        <v>24.47</v>
      </c>
      <c r="O30" s="47"/>
    </row>
    <row r="31" spans="1:15" ht="17.25" customHeight="1">
      <c r="A31" s="68" t="s">
        <v>12</v>
      </c>
      <c r="B31" s="69"/>
      <c r="C31" s="70"/>
      <c r="D31" s="24">
        <v>89</v>
      </c>
      <c r="E31" s="21">
        <f t="shared" si="2"/>
        <v>12</v>
      </c>
      <c r="F31" s="22"/>
      <c r="G31" s="38">
        <f>IF((D31&lt;=0),0,IF((D31&lt;=6),'UNITARIO 35'!$C$6,IF((D31&lt;=12),'UNITARIO 35'!$C$7,IF((D31&lt;=21),'UNITARIO 35'!$C$8,'UNITARIO 35'!$C$8+('UNITARIO 35'!$C$9*E31)))))</f>
        <v>12.36</v>
      </c>
      <c r="H31" s="39">
        <f t="shared" si="0"/>
        <v>18.54</v>
      </c>
      <c r="I31" s="46"/>
      <c r="J31" s="38">
        <f>IF((D31&lt;=0),0,IF((D31&lt;=6),'UNITARIO 35'!$H$6,IF((D31&lt;=12),'UNITARIO 35'!$H$7,IF((D31&lt;=21),'UNITARIO 35'!$H$8,'UNITARIO 35'!$H$8+('UNITARIO 35'!$H$9*E31)))))</f>
        <v>24.72</v>
      </c>
      <c r="K31" s="39">
        <f t="shared" si="1"/>
        <v>37.08</v>
      </c>
      <c r="L31" s="42">
        <f t="shared" si="3"/>
        <v>11</v>
      </c>
      <c r="M31" s="43"/>
      <c r="N31" s="44">
        <f>IF((D31&lt;=0),0,IF((D31&lt;=3),'UNITARIO 35'!$N$4,IF((D31&lt;=5),'UNITARIO 35'!$N$5,IF((D31&lt;=10),'UNITARIO 35'!$N$6,IF((D31&lt;=15),'UNITARIO 35'!$N$7,IF((D31&lt;=20),'UNITARIO 35'!$N$8,'UNITARIO 35'!$N$8+('UNITARIO 35'!$N$9*L31)))))))</f>
        <v>24.47</v>
      </c>
      <c r="O31" s="47"/>
    </row>
    <row r="32" spans="1:15" ht="17.25" customHeight="1">
      <c r="A32" s="68" t="s">
        <v>12</v>
      </c>
      <c r="B32" s="69"/>
      <c r="C32" s="70"/>
      <c r="D32" s="24">
        <v>90</v>
      </c>
      <c r="E32" s="21">
        <f t="shared" si="2"/>
        <v>12</v>
      </c>
      <c r="F32" s="22"/>
      <c r="G32" s="38">
        <f>IF((D32&lt;=0),0,IF((D32&lt;=6),'UNITARIO 35'!$C$6,IF((D32&lt;=12),'UNITARIO 35'!$C$7,IF((D32&lt;=21),'UNITARIO 35'!$C$8,'UNITARIO 35'!$C$8+('UNITARIO 35'!$C$9*E32)))))</f>
        <v>12.36</v>
      </c>
      <c r="H32" s="39">
        <f t="shared" si="0"/>
        <v>18.54</v>
      </c>
      <c r="I32" s="46"/>
      <c r="J32" s="38">
        <f>IF((D32&lt;=0),0,IF((D32&lt;=6),'UNITARIO 35'!$H$6,IF((D32&lt;=12),'UNITARIO 35'!$H$7,IF((D32&lt;=21),'UNITARIO 35'!$H$8,'UNITARIO 35'!$H$8+('UNITARIO 35'!$H$9*E32)))))</f>
        <v>24.72</v>
      </c>
      <c r="K32" s="39">
        <f t="shared" si="1"/>
        <v>37.08</v>
      </c>
      <c r="L32" s="42">
        <f t="shared" si="3"/>
        <v>12</v>
      </c>
      <c r="M32" s="43"/>
      <c r="N32" s="44">
        <f>IF((D32&lt;=0),0,IF((D32&lt;=3),'UNITARIO 35'!$N$4,IF((D32&lt;=5),'UNITARIO 35'!$N$5,IF((D32&lt;=10),'UNITARIO 35'!$N$6,IF((D32&lt;=15),'UNITARIO 35'!$N$7,IF((D32&lt;=20),'UNITARIO 35'!$N$8,'UNITARIO 35'!$N$8+('UNITARIO 35'!$N$9*L32)))))))</f>
        <v>26.119999999999997</v>
      </c>
      <c r="O32" s="47"/>
    </row>
    <row r="33" spans="1:15" ht="17.25" customHeight="1">
      <c r="A33" s="68" t="s">
        <v>12</v>
      </c>
      <c r="B33" s="69"/>
      <c r="C33" s="70"/>
      <c r="D33" s="24">
        <v>91</v>
      </c>
      <c r="E33" s="21">
        <f t="shared" si="2"/>
        <v>12</v>
      </c>
      <c r="F33" s="22"/>
      <c r="G33" s="38">
        <f>IF((D33&lt;=0),0,IF((D33&lt;=6),'UNITARIO 35'!$C$6,IF((D33&lt;=12),'UNITARIO 35'!$C$7,IF((D33&lt;=21),'UNITARIO 35'!$C$8,'UNITARIO 35'!$C$8+('UNITARIO 35'!$C$9*E33)))))</f>
        <v>12.36</v>
      </c>
      <c r="H33" s="39">
        <f t="shared" si="0"/>
        <v>18.54</v>
      </c>
      <c r="I33" s="46"/>
      <c r="J33" s="38">
        <f>IF((D33&lt;=0),0,IF((D33&lt;=6),'UNITARIO 35'!$H$6,IF((D33&lt;=12),'UNITARIO 35'!$H$7,IF((D33&lt;=21),'UNITARIO 35'!$H$8,'UNITARIO 35'!$H$8+('UNITARIO 35'!$H$9*E33)))))</f>
        <v>24.72</v>
      </c>
      <c r="K33" s="39">
        <f t="shared" si="1"/>
        <v>37.08</v>
      </c>
      <c r="L33" s="42">
        <f t="shared" si="3"/>
        <v>12</v>
      </c>
      <c r="M33" s="43"/>
      <c r="N33" s="44">
        <f>IF((D33&lt;=0),0,IF((D33&lt;=3),'UNITARIO 35'!$N$4,IF((D33&lt;=5),'UNITARIO 35'!$N$5,IF((D33&lt;=10),'UNITARIO 35'!$N$6,IF((D33&lt;=15),'UNITARIO 35'!$N$7,IF((D33&lt;=20),'UNITARIO 35'!$N$8,'UNITARIO 35'!$N$8+('UNITARIO 35'!$N$9*L33)))))))</f>
        <v>26.119999999999997</v>
      </c>
      <c r="O33" s="47"/>
    </row>
    <row r="34" spans="1:15" ht="17.25" customHeight="1">
      <c r="A34" s="68" t="s">
        <v>12</v>
      </c>
      <c r="B34" s="69"/>
      <c r="C34" s="70"/>
      <c r="D34" s="24">
        <v>92</v>
      </c>
      <c r="E34" s="21">
        <f t="shared" si="2"/>
        <v>12</v>
      </c>
      <c r="F34" s="22"/>
      <c r="G34" s="38">
        <f>IF((D34&lt;=0),0,IF((D34&lt;=6),'UNITARIO 35'!$C$6,IF((D34&lt;=12),'UNITARIO 35'!$C$7,IF((D34&lt;=21),'UNITARIO 35'!$C$8,'UNITARIO 35'!$C$8+('UNITARIO 35'!$C$9*E34)))))</f>
        <v>12.36</v>
      </c>
      <c r="H34" s="39">
        <f t="shared" si="0"/>
        <v>18.54</v>
      </c>
      <c r="I34" s="46"/>
      <c r="J34" s="38">
        <f>IF((D34&lt;=0),0,IF((D34&lt;=6),'UNITARIO 35'!$H$6,IF((D34&lt;=12),'UNITARIO 35'!$H$7,IF((D34&lt;=21),'UNITARIO 35'!$H$8,'UNITARIO 35'!$H$8+('UNITARIO 35'!$H$9*E34)))))</f>
        <v>24.72</v>
      </c>
      <c r="K34" s="39">
        <f t="shared" si="1"/>
        <v>37.08</v>
      </c>
      <c r="L34" s="42">
        <f t="shared" si="3"/>
        <v>12</v>
      </c>
      <c r="M34" s="43"/>
      <c r="N34" s="44">
        <f>IF((D34&lt;=0),0,IF((D34&lt;=3),'UNITARIO 35'!$N$4,IF((D34&lt;=5),'UNITARIO 35'!$N$5,IF((D34&lt;=10),'UNITARIO 35'!$N$6,IF((D34&lt;=15),'UNITARIO 35'!$N$7,IF((D34&lt;=20),'UNITARIO 35'!$N$8,'UNITARIO 35'!$N$8+('UNITARIO 35'!$N$9*L34)))))))</f>
        <v>26.119999999999997</v>
      </c>
      <c r="O34" s="47"/>
    </row>
    <row r="35" spans="1:15" ht="17.25" customHeight="1">
      <c r="A35" s="68" t="s">
        <v>12</v>
      </c>
      <c r="B35" s="69"/>
      <c r="C35" s="70"/>
      <c r="D35" s="24">
        <v>93</v>
      </c>
      <c r="E35" s="21">
        <f t="shared" si="2"/>
        <v>12</v>
      </c>
      <c r="F35" s="22"/>
      <c r="G35" s="38">
        <f>IF((D35&lt;=0),0,IF((D35&lt;=6),'UNITARIO 35'!$C$6,IF((D35&lt;=12),'UNITARIO 35'!$C$7,IF((D35&lt;=21),'UNITARIO 35'!$C$8,'UNITARIO 35'!$C$8+('UNITARIO 35'!$C$9*E35)))))</f>
        <v>12.36</v>
      </c>
      <c r="H35" s="39">
        <f t="shared" si="0"/>
        <v>18.54</v>
      </c>
      <c r="I35" s="46"/>
      <c r="J35" s="38">
        <f>IF((D35&lt;=0),0,IF((D35&lt;=6),'UNITARIO 35'!$H$6,IF((D35&lt;=12),'UNITARIO 35'!$H$7,IF((D35&lt;=21),'UNITARIO 35'!$H$8,'UNITARIO 35'!$H$8+('UNITARIO 35'!$H$9*E35)))))</f>
        <v>24.72</v>
      </c>
      <c r="K35" s="39">
        <f t="shared" si="1"/>
        <v>37.08</v>
      </c>
      <c r="L35" s="42">
        <f t="shared" si="3"/>
        <v>12</v>
      </c>
      <c r="M35" s="43"/>
      <c r="N35" s="44">
        <f>IF((D35&lt;=0),0,IF((D35&lt;=3),'UNITARIO 35'!$N$4,IF((D35&lt;=5),'UNITARIO 35'!$N$5,IF((D35&lt;=10),'UNITARIO 35'!$N$6,IF((D35&lt;=15),'UNITARIO 35'!$N$7,IF((D35&lt;=20),'UNITARIO 35'!$N$8,'UNITARIO 35'!$N$8+('UNITARIO 35'!$N$9*L35)))))))</f>
        <v>26.119999999999997</v>
      </c>
      <c r="O35" s="47"/>
    </row>
    <row r="36" spans="1:15" ht="17.25" customHeight="1">
      <c r="A36" s="68" t="s">
        <v>12</v>
      </c>
      <c r="B36" s="69"/>
      <c r="C36" s="70"/>
      <c r="D36" s="24">
        <v>94</v>
      </c>
      <c r="E36" s="21">
        <f t="shared" si="2"/>
        <v>13</v>
      </c>
      <c r="F36" s="22"/>
      <c r="G36" s="38">
        <f>IF((D36&lt;=0),0,IF((D36&lt;=6),'UNITARIO 35'!$C$6,IF((D36&lt;=12),'UNITARIO 35'!$C$7,IF((D36&lt;=21),'UNITARIO 35'!$C$8,'UNITARIO 35'!$C$8+('UNITARIO 35'!$C$9*E36)))))</f>
        <v>13.1</v>
      </c>
      <c r="H36" s="39">
        <f t="shared" si="0"/>
        <v>19.65</v>
      </c>
      <c r="I36" s="46"/>
      <c r="J36" s="38">
        <f>IF((D36&lt;=0),0,IF((D36&lt;=6),'UNITARIO 35'!$H$6,IF((D36&lt;=12),'UNITARIO 35'!$H$7,IF((D36&lt;=21),'UNITARIO 35'!$H$8,'UNITARIO 35'!$H$8+('UNITARIO 35'!$H$9*E36)))))</f>
        <v>26.2</v>
      </c>
      <c r="K36" s="39">
        <f t="shared" si="1"/>
        <v>39.3</v>
      </c>
      <c r="L36" s="42">
        <f t="shared" si="3"/>
        <v>12</v>
      </c>
      <c r="M36" s="43"/>
      <c r="N36" s="44">
        <f>IF((D36&lt;=0),0,IF((D36&lt;=3),'UNITARIO 35'!$N$4,IF((D36&lt;=5),'UNITARIO 35'!$N$5,IF((D36&lt;=10),'UNITARIO 35'!$N$6,IF((D36&lt;=15),'UNITARIO 35'!$N$7,IF((D36&lt;=20),'UNITARIO 35'!$N$8,'UNITARIO 35'!$N$8+('UNITARIO 35'!$N$9*L36)))))))</f>
        <v>26.119999999999997</v>
      </c>
      <c r="O36" s="47"/>
    </row>
    <row r="37" spans="1:15" ht="17.25" customHeight="1">
      <c r="A37" s="68" t="s">
        <v>12</v>
      </c>
      <c r="B37" s="69"/>
      <c r="C37" s="70"/>
      <c r="D37" s="24">
        <v>95</v>
      </c>
      <c r="E37" s="21">
        <f t="shared" si="2"/>
        <v>13</v>
      </c>
      <c r="F37" s="22"/>
      <c r="G37" s="38">
        <f>IF((D37&lt;=0),0,IF((D37&lt;=6),'UNITARIO 35'!$C$6,IF((D37&lt;=12),'UNITARIO 35'!$C$7,IF((D37&lt;=21),'UNITARIO 35'!$C$8,'UNITARIO 35'!$C$8+('UNITARIO 35'!$C$9*E37)))))</f>
        <v>13.1</v>
      </c>
      <c r="H37" s="39">
        <f t="shared" si="0"/>
        <v>19.65</v>
      </c>
      <c r="I37" s="46"/>
      <c r="J37" s="38">
        <f>IF((D37&lt;=0),0,IF((D37&lt;=6),'UNITARIO 35'!$H$6,IF((D37&lt;=12),'UNITARIO 35'!$H$7,IF((D37&lt;=21),'UNITARIO 35'!$H$8,'UNITARIO 35'!$H$8+('UNITARIO 35'!$H$9*E37)))))</f>
        <v>26.2</v>
      </c>
      <c r="K37" s="39">
        <f t="shared" si="1"/>
        <v>39.3</v>
      </c>
      <c r="L37" s="42">
        <f t="shared" si="3"/>
        <v>12</v>
      </c>
      <c r="M37" s="43"/>
      <c r="N37" s="44">
        <f>IF((D37&lt;=0),0,IF((D37&lt;=3),'UNITARIO 35'!$N$4,IF((D37&lt;=5),'UNITARIO 35'!$N$5,IF((D37&lt;=10),'UNITARIO 35'!$N$6,IF((D37&lt;=15),'UNITARIO 35'!$N$7,IF((D37&lt;=20),'UNITARIO 35'!$N$8,'UNITARIO 35'!$N$8+('UNITARIO 35'!$N$9*L37)))))))</f>
        <v>26.119999999999997</v>
      </c>
      <c r="O37" s="47"/>
    </row>
    <row r="38" spans="1:15" ht="17.25" customHeight="1">
      <c r="A38" s="68" t="s">
        <v>12</v>
      </c>
      <c r="B38" s="69"/>
      <c r="C38" s="70"/>
      <c r="D38" s="24">
        <v>96</v>
      </c>
      <c r="E38" s="21">
        <f t="shared" si="2"/>
        <v>13</v>
      </c>
      <c r="F38" s="22"/>
      <c r="G38" s="38">
        <f>IF((D38&lt;=0),0,IF((D38&lt;=6),'UNITARIO 35'!$C$6,IF((D38&lt;=12),'UNITARIO 35'!$C$7,IF((D38&lt;=21),'UNITARIO 35'!$C$8,'UNITARIO 35'!$C$8+('UNITARIO 35'!$C$9*E38)))))</f>
        <v>13.1</v>
      </c>
      <c r="H38" s="39">
        <f t="shared" si="0"/>
        <v>19.65</v>
      </c>
      <c r="I38" s="46"/>
      <c r="J38" s="38">
        <f>IF((D38&lt;=0),0,IF((D38&lt;=6),'UNITARIO 35'!$H$6,IF((D38&lt;=12),'UNITARIO 35'!$H$7,IF((D38&lt;=21),'UNITARIO 35'!$H$8,'UNITARIO 35'!$H$8+('UNITARIO 35'!$H$9*E38)))))</f>
        <v>26.2</v>
      </c>
      <c r="K38" s="39">
        <f t="shared" si="1"/>
        <v>39.3</v>
      </c>
      <c r="L38" s="42">
        <f t="shared" si="3"/>
        <v>13</v>
      </c>
      <c r="M38" s="43"/>
      <c r="N38" s="44">
        <f>IF((D38&lt;=0),0,IF((D38&lt;=3),'UNITARIO 35'!$N$4,IF((D38&lt;=5),'UNITARIO 35'!$N$5,IF((D38&lt;=10),'UNITARIO 35'!$N$6,IF((D38&lt;=15),'UNITARIO 35'!$N$7,IF((D38&lt;=20),'UNITARIO 35'!$N$8,'UNITARIO 35'!$N$8+('UNITARIO 35'!$N$9*L38)))))))</f>
        <v>27.77</v>
      </c>
      <c r="O38" s="47"/>
    </row>
    <row r="39" spans="1:15" ht="17.25" customHeight="1">
      <c r="A39" s="68" t="s">
        <v>12</v>
      </c>
      <c r="B39" s="69"/>
      <c r="C39" s="70"/>
      <c r="D39" s="24">
        <v>97</v>
      </c>
      <c r="E39" s="21">
        <f t="shared" si="2"/>
        <v>13</v>
      </c>
      <c r="F39" s="22"/>
      <c r="G39" s="38">
        <f>IF((D39&lt;=0),0,IF((D39&lt;=6),'UNITARIO 35'!$C$6,IF((D39&lt;=12),'UNITARIO 35'!$C$7,IF((D39&lt;=21),'UNITARIO 35'!$C$8,'UNITARIO 35'!$C$8+('UNITARIO 35'!$C$9*E39)))))</f>
        <v>13.1</v>
      </c>
      <c r="H39" s="39">
        <f t="shared" si="0"/>
        <v>19.65</v>
      </c>
      <c r="I39" s="46"/>
      <c r="J39" s="38">
        <f>IF((D39&lt;=0),0,IF((D39&lt;=6),'UNITARIO 35'!$H$6,IF((D39&lt;=12),'UNITARIO 35'!$H$7,IF((D39&lt;=21),'UNITARIO 35'!$H$8,'UNITARIO 35'!$H$8+('UNITARIO 35'!$H$9*E39)))))</f>
        <v>26.2</v>
      </c>
      <c r="K39" s="39">
        <f t="shared" si="1"/>
        <v>39.3</v>
      </c>
      <c r="L39" s="42">
        <f t="shared" si="3"/>
        <v>13</v>
      </c>
      <c r="M39" s="43"/>
      <c r="N39" s="44">
        <f>IF((D39&lt;=0),0,IF((D39&lt;=3),'UNITARIO 35'!$N$4,IF((D39&lt;=5),'UNITARIO 35'!$N$5,IF((D39&lt;=10),'UNITARIO 35'!$N$6,IF((D39&lt;=15),'UNITARIO 35'!$N$7,IF((D39&lt;=20),'UNITARIO 35'!$N$8,'UNITARIO 35'!$N$8+('UNITARIO 35'!$N$9*L39)))))))</f>
        <v>27.77</v>
      </c>
      <c r="O39" s="47"/>
    </row>
    <row r="40" spans="1:15" ht="17.25" customHeight="1">
      <c r="A40" s="68" t="s">
        <v>12</v>
      </c>
      <c r="B40" s="69"/>
      <c r="C40" s="70"/>
      <c r="D40" s="24">
        <v>98</v>
      </c>
      <c r="E40" s="21">
        <f t="shared" si="2"/>
        <v>13</v>
      </c>
      <c r="F40" s="22"/>
      <c r="G40" s="38">
        <f>IF((D40&lt;=0),0,IF((D40&lt;=6),'UNITARIO 35'!$C$6,IF((D40&lt;=12),'UNITARIO 35'!$C$7,IF((D40&lt;=21),'UNITARIO 35'!$C$8,'UNITARIO 35'!$C$8+('UNITARIO 35'!$C$9*E40)))))</f>
        <v>13.1</v>
      </c>
      <c r="H40" s="39">
        <f t="shared" si="0"/>
        <v>19.65</v>
      </c>
      <c r="I40" s="46"/>
      <c r="J40" s="38">
        <f>IF((D40&lt;=0),0,IF((D40&lt;=6),'UNITARIO 35'!$H$6,IF((D40&lt;=12),'UNITARIO 35'!$H$7,IF((D40&lt;=21),'UNITARIO 35'!$H$8,'UNITARIO 35'!$H$8+('UNITARIO 35'!$H$9*E40)))))</f>
        <v>26.2</v>
      </c>
      <c r="K40" s="39">
        <f t="shared" si="1"/>
        <v>39.3</v>
      </c>
      <c r="L40" s="42">
        <f t="shared" si="3"/>
        <v>13</v>
      </c>
      <c r="M40" s="43"/>
      <c r="N40" s="44">
        <f>IF((D40&lt;=0),0,IF((D40&lt;=3),'UNITARIO 35'!$N$4,IF((D40&lt;=5),'UNITARIO 35'!$N$5,IF((D40&lt;=10),'UNITARIO 35'!$N$6,IF((D40&lt;=15),'UNITARIO 35'!$N$7,IF((D40&lt;=20),'UNITARIO 35'!$N$8,'UNITARIO 35'!$N$8+('UNITARIO 35'!$N$9*L40)))))))</f>
        <v>27.77</v>
      </c>
      <c r="O40" s="47"/>
    </row>
    <row r="41" spans="1:15" ht="17.25" customHeight="1">
      <c r="A41" s="68" t="s">
        <v>12</v>
      </c>
      <c r="B41" s="69"/>
      <c r="C41" s="70"/>
      <c r="D41" s="24">
        <v>99</v>
      </c>
      <c r="E41" s="21">
        <f t="shared" si="2"/>
        <v>13</v>
      </c>
      <c r="F41" s="22"/>
      <c r="G41" s="38">
        <f>IF((D41&lt;=0),0,IF((D41&lt;=6),'UNITARIO 35'!$C$6,IF((D41&lt;=12),'UNITARIO 35'!$C$7,IF((D41&lt;=21),'UNITARIO 35'!$C$8,'UNITARIO 35'!$C$8+('UNITARIO 35'!$C$9*E41)))))</f>
        <v>13.1</v>
      </c>
      <c r="H41" s="39">
        <f t="shared" si="0"/>
        <v>19.65</v>
      </c>
      <c r="I41" s="46"/>
      <c r="J41" s="38">
        <f>IF((D41&lt;=0),0,IF((D41&lt;=6),'UNITARIO 35'!$H$6,IF((D41&lt;=12),'UNITARIO 35'!$H$7,IF((D41&lt;=21),'UNITARIO 35'!$H$8,'UNITARIO 35'!$H$8+('UNITARIO 35'!$H$9*E41)))))</f>
        <v>26.2</v>
      </c>
      <c r="K41" s="39">
        <f t="shared" si="1"/>
        <v>39.3</v>
      </c>
      <c r="L41" s="42">
        <f t="shared" si="3"/>
        <v>13</v>
      </c>
      <c r="M41" s="43"/>
      <c r="N41" s="44">
        <f>IF((D41&lt;=0),0,IF((D41&lt;=3),'UNITARIO 35'!$N$4,IF((D41&lt;=5),'UNITARIO 35'!$N$5,IF((D41&lt;=10),'UNITARIO 35'!$N$6,IF((D41&lt;=15),'UNITARIO 35'!$N$7,IF((D41&lt;=20),'UNITARIO 35'!$N$8,'UNITARIO 35'!$N$8+('UNITARIO 35'!$N$9*L41)))))))</f>
        <v>27.77</v>
      </c>
      <c r="O41" s="47"/>
    </row>
    <row r="42" spans="1:15" ht="17.25" customHeight="1">
      <c r="A42" s="68" t="s">
        <v>12</v>
      </c>
      <c r="B42" s="69"/>
      <c r="C42" s="70"/>
      <c r="D42" s="24">
        <v>100</v>
      </c>
      <c r="E42" s="21">
        <f t="shared" si="2"/>
        <v>14</v>
      </c>
      <c r="F42" s="22"/>
      <c r="G42" s="38">
        <f>IF((D42&lt;=0),0,IF((D42&lt;=6),'UNITARIO 35'!$C$6,IF((D42&lt;=12),'UNITARIO 35'!$C$7,IF((D42&lt;=21),'UNITARIO 35'!$C$8,'UNITARIO 35'!$C$8+('UNITARIO 35'!$C$9*E42)))))</f>
        <v>13.84</v>
      </c>
      <c r="H42" s="39">
        <f t="shared" si="0"/>
        <v>20.759999999999998</v>
      </c>
      <c r="I42" s="46"/>
      <c r="J42" s="38">
        <f>IF((D42&lt;=0),0,IF((D42&lt;=6),'UNITARIO 35'!$H$6,IF((D42&lt;=12),'UNITARIO 35'!$H$7,IF((D42&lt;=21),'UNITARIO 35'!$H$8,'UNITARIO 35'!$H$8+('UNITARIO 35'!$H$9*E42)))))</f>
        <v>27.68</v>
      </c>
      <c r="K42" s="39">
        <f t="shared" si="1"/>
        <v>41.519999999999996</v>
      </c>
      <c r="L42" s="42">
        <f t="shared" si="3"/>
        <v>13</v>
      </c>
      <c r="M42" s="43"/>
      <c r="N42" s="44">
        <f>IF((D42&lt;=0),0,IF((D42&lt;=3),'UNITARIO 35'!$N$4,IF((D42&lt;=5),'UNITARIO 35'!$N$5,IF((D42&lt;=10),'UNITARIO 35'!$N$6,IF((D42&lt;=15),'UNITARIO 35'!$N$7,IF((D42&lt;=20),'UNITARIO 35'!$N$8,'UNITARIO 35'!$N$8+('UNITARIO 35'!$N$9*L42)))))))</f>
        <v>27.77</v>
      </c>
      <c r="O42" s="47"/>
    </row>
    <row r="43" spans="1:15" ht="17.25" customHeight="1">
      <c r="A43" s="68" t="s">
        <v>12</v>
      </c>
      <c r="B43" s="69"/>
      <c r="C43" s="70"/>
      <c r="D43" s="24">
        <v>101</v>
      </c>
      <c r="E43" s="21">
        <f t="shared" si="2"/>
        <v>14</v>
      </c>
      <c r="F43" s="22"/>
      <c r="G43" s="38">
        <f>IF((D43&lt;=0),0,IF((D43&lt;=6),'UNITARIO 35'!$C$6,IF((D43&lt;=12),'UNITARIO 35'!$C$7,IF((D43&lt;=21),'UNITARIO 35'!$C$8,'UNITARIO 35'!$C$8+('UNITARIO 35'!$C$9*E43)))))</f>
        <v>13.84</v>
      </c>
      <c r="H43" s="39">
        <f t="shared" si="0"/>
        <v>20.759999999999998</v>
      </c>
      <c r="I43" s="46"/>
      <c r="J43" s="38">
        <f>IF((D43&lt;=0),0,IF((D43&lt;=6),'UNITARIO 35'!$H$6,IF((D43&lt;=12),'UNITARIO 35'!$H$7,IF((D43&lt;=21),'UNITARIO 35'!$H$8,'UNITARIO 35'!$H$8+('UNITARIO 35'!$H$9*E43)))))</f>
        <v>27.68</v>
      </c>
      <c r="K43" s="39">
        <f t="shared" si="1"/>
        <v>41.519999999999996</v>
      </c>
      <c r="L43" s="42">
        <f t="shared" si="3"/>
        <v>13</v>
      </c>
      <c r="M43" s="43"/>
      <c r="N43" s="44">
        <f>IF((D43&lt;=0),0,IF((D43&lt;=3),'UNITARIO 35'!$N$4,IF((D43&lt;=5),'UNITARIO 35'!$N$5,IF((D43&lt;=10),'UNITARIO 35'!$N$6,IF((D43&lt;=15),'UNITARIO 35'!$N$7,IF((D43&lt;=20),'UNITARIO 35'!$N$8,'UNITARIO 35'!$N$8+('UNITARIO 35'!$N$9*L43)))))))</f>
        <v>27.77</v>
      </c>
      <c r="O43" s="47"/>
    </row>
    <row r="44" spans="1:15" ht="17.25" customHeight="1">
      <c r="A44" s="68" t="s">
        <v>12</v>
      </c>
      <c r="B44" s="69"/>
      <c r="C44" s="70"/>
      <c r="D44" s="24">
        <v>102</v>
      </c>
      <c r="E44" s="21">
        <f t="shared" si="2"/>
        <v>14</v>
      </c>
      <c r="F44" s="22"/>
      <c r="G44" s="38">
        <f>IF((D44&lt;=0),0,IF((D44&lt;=6),'UNITARIO 35'!$C$6,IF((D44&lt;=12),'UNITARIO 35'!$C$7,IF((D44&lt;=21),'UNITARIO 35'!$C$8,'UNITARIO 35'!$C$8+('UNITARIO 35'!$C$9*E44)))))</f>
        <v>13.84</v>
      </c>
      <c r="H44" s="39">
        <f t="shared" si="0"/>
        <v>20.759999999999998</v>
      </c>
      <c r="I44" s="46"/>
      <c r="J44" s="38">
        <f>IF((D44&lt;=0),0,IF((D44&lt;=6),'UNITARIO 35'!$H$6,IF((D44&lt;=12),'UNITARIO 35'!$H$7,IF((D44&lt;=21),'UNITARIO 35'!$H$8,'UNITARIO 35'!$H$8+('UNITARIO 35'!$H$9*E44)))))</f>
        <v>27.68</v>
      </c>
      <c r="K44" s="39">
        <f t="shared" si="1"/>
        <v>41.519999999999996</v>
      </c>
      <c r="L44" s="42">
        <f t="shared" si="3"/>
        <v>14</v>
      </c>
      <c r="M44" s="43"/>
      <c r="N44" s="44">
        <f>IF((D44&lt;=0),0,IF((D44&lt;=3),'UNITARIO 35'!$N$4,IF((D44&lt;=5),'UNITARIO 35'!$N$5,IF((D44&lt;=10),'UNITARIO 35'!$N$6,IF((D44&lt;=15),'UNITARIO 35'!$N$7,IF((D44&lt;=20),'UNITARIO 35'!$N$8,'UNITARIO 35'!$N$8+('UNITARIO 35'!$N$9*L44)))))))</f>
        <v>29.419999999999998</v>
      </c>
      <c r="O44" s="47"/>
    </row>
    <row r="45" spans="1:15" ht="17.25" customHeight="1">
      <c r="A45" s="68" t="s">
        <v>12</v>
      </c>
      <c r="B45" s="69"/>
      <c r="C45" s="70"/>
      <c r="D45" s="24">
        <v>103</v>
      </c>
      <c r="E45" s="21">
        <f t="shared" si="2"/>
        <v>14</v>
      </c>
      <c r="F45" s="22"/>
      <c r="G45" s="38">
        <f>IF((D45&lt;=0),0,IF((D45&lt;=6),'UNITARIO 35'!$C$6,IF((D45&lt;=12),'UNITARIO 35'!$C$7,IF((D45&lt;=21),'UNITARIO 35'!$C$8,'UNITARIO 35'!$C$8+('UNITARIO 35'!$C$9*E45)))))</f>
        <v>13.84</v>
      </c>
      <c r="H45" s="39">
        <f t="shared" si="0"/>
        <v>20.759999999999998</v>
      </c>
      <c r="I45" s="46"/>
      <c r="J45" s="38">
        <f>IF((D45&lt;=0),0,IF((D45&lt;=6),'UNITARIO 35'!$H$6,IF((D45&lt;=12),'UNITARIO 35'!$H$7,IF((D45&lt;=21),'UNITARIO 35'!$H$8,'UNITARIO 35'!$H$8+('UNITARIO 35'!$H$9*E45)))))</f>
        <v>27.68</v>
      </c>
      <c r="K45" s="39">
        <f t="shared" si="1"/>
        <v>41.519999999999996</v>
      </c>
      <c r="L45" s="42">
        <f t="shared" si="3"/>
        <v>14</v>
      </c>
      <c r="M45" s="43"/>
      <c r="N45" s="44">
        <f>IF((D45&lt;=0),0,IF((D45&lt;=3),'UNITARIO 35'!$N$4,IF((D45&lt;=5),'UNITARIO 35'!$N$5,IF((D45&lt;=10),'UNITARIO 35'!$N$6,IF((D45&lt;=15),'UNITARIO 35'!$N$7,IF((D45&lt;=20),'UNITARIO 35'!$N$8,'UNITARIO 35'!$N$8+('UNITARIO 35'!$N$9*L45)))))))</f>
        <v>29.419999999999998</v>
      </c>
      <c r="O45" s="47"/>
    </row>
    <row r="46" spans="1:15" ht="17.25" customHeight="1">
      <c r="A46" s="68" t="s">
        <v>12</v>
      </c>
      <c r="B46" s="69"/>
      <c r="C46" s="70"/>
      <c r="D46" s="24">
        <v>104</v>
      </c>
      <c r="E46" s="21">
        <f t="shared" si="2"/>
        <v>14</v>
      </c>
      <c r="F46" s="22"/>
      <c r="G46" s="38">
        <f>IF((D46&lt;=0),0,IF((D46&lt;=6),'UNITARIO 35'!$C$6,IF((D46&lt;=12),'UNITARIO 35'!$C$7,IF((D46&lt;=21),'UNITARIO 35'!$C$8,'UNITARIO 35'!$C$8+('UNITARIO 35'!$C$9*E46)))))</f>
        <v>13.84</v>
      </c>
      <c r="H46" s="39">
        <f t="shared" si="0"/>
        <v>20.759999999999998</v>
      </c>
      <c r="I46" s="46"/>
      <c r="J46" s="38">
        <f>IF((D46&lt;=0),0,IF((D46&lt;=6),'UNITARIO 35'!$H$6,IF((D46&lt;=12),'UNITARIO 35'!$H$7,IF((D46&lt;=21),'UNITARIO 35'!$H$8,'UNITARIO 35'!$H$8+('UNITARIO 35'!$H$9*E46)))))</f>
        <v>27.68</v>
      </c>
      <c r="K46" s="39">
        <f t="shared" si="1"/>
        <v>41.519999999999996</v>
      </c>
      <c r="L46" s="42">
        <f t="shared" si="3"/>
        <v>14</v>
      </c>
      <c r="M46" s="43"/>
      <c r="N46" s="44">
        <f>IF((D46&lt;=0),0,IF((D46&lt;=3),'UNITARIO 35'!$N$4,IF((D46&lt;=5),'UNITARIO 35'!$N$5,IF((D46&lt;=10),'UNITARIO 35'!$N$6,IF((D46&lt;=15),'UNITARIO 35'!$N$7,IF((D46&lt;=20),'UNITARIO 35'!$N$8,'UNITARIO 35'!$N$8+('UNITARIO 35'!$N$9*L46)))))))</f>
        <v>29.419999999999998</v>
      </c>
      <c r="O46" s="47"/>
    </row>
    <row r="47" spans="1:15" ht="17.25" customHeight="1">
      <c r="A47" s="68" t="s">
        <v>12</v>
      </c>
      <c r="B47" s="69"/>
      <c r="C47" s="70"/>
      <c r="D47" s="24">
        <v>105</v>
      </c>
      <c r="E47" s="21">
        <f t="shared" si="2"/>
        <v>14</v>
      </c>
      <c r="F47" s="22"/>
      <c r="G47" s="38">
        <f>IF((D47&lt;=0),0,IF((D47&lt;=6),'UNITARIO 35'!$C$6,IF((D47&lt;=12),'UNITARIO 35'!$C$7,IF((D47&lt;=21),'UNITARIO 35'!$C$8,'UNITARIO 35'!$C$8+('UNITARIO 35'!$C$9*E47)))))</f>
        <v>13.84</v>
      </c>
      <c r="H47" s="39">
        <f t="shared" si="0"/>
        <v>20.759999999999998</v>
      </c>
      <c r="I47" s="46"/>
      <c r="J47" s="38">
        <f>IF((D47&lt;=0),0,IF((D47&lt;=6),'UNITARIO 35'!$H$6,IF((D47&lt;=12),'UNITARIO 35'!$H$7,IF((D47&lt;=21),'UNITARIO 35'!$H$8,'UNITARIO 35'!$H$8+('UNITARIO 35'!$H$9*E47)))))</f>
        <v>27.68</v>
      </c>
      <c r="K47" s="39">
        <f t="shared" si="1"/>
        <v>41.519999999999996</v>
      </c>
      <c r="L47" s="42">
        <f t="shared" si="3"/>
        <v>14</v>
      </c>
      <c r="M47" s="43"/>
      <c r="N47" s="44">
        <f>IF((D47&lt;=0),0,IF((D47&lt;=3),'UNITARIO 35'!$N$4,IF((D47&lt;=5),'UNITARIO 35'!$N$5,IF((D47&lt;=10),'UNITARIO 35'!$N$6,IF((D47&lt;=15),'UNITARIO 35'!$N$7,IF((D47&lt;=20),'UNITARIO 35'!$N$8,'UNITARIO 35'!$N$8+('UNITARIO 35'!$N$9*L47)))))))</f>
        <v>29.419999999999998</v>
      </c>
      <c r="O47" s="47"/>
    </row>
    <row r="48" spans="1:15" ht="17.25" customHeight="1">
      <c r="A48" s="71" t="s">
        <v>12</v>
      </c>
      <c r="B48" s="72"/>
      <c r="C48" s="73"/>
      <c r="D48" s="25">
        <v>106</v>
      </c>
      <c r="E48" s="26">
        <f t="shared" si="2"/>
        <v>15</v>
      </c>
      <c r="F48" s="22"/>
      <c r="G48" s="40">
        <f>IF((D48&lt;=0),0,IF((D48&lt;=6),'UNITARIO 35'!$C$6,IF((D48&lt;=12),'UNITARIO 35'!$C$7,IF((D48&lt;=21),'UNITARIO 35'!$C$8,'UNITARIO 35'!$C$8+('UNITARIO 35'!$C$9*E48)))))</f>
        <v>14.58</v>
      </c>
      <c r="H48" s="41">
        <f t="shared" si="0"/>
        <v>21.87</v>
      </c>
      <c r="I48" s="46"/>
      <c r="J48" s="40">
        <f>IF((D48&lt;=0),0,IF((D48&lt;=6),'UNITARIO 35'!$H$6,IF((D48&lt;=12),'UNITARIO 35'!$H$7,IF((D48&lt;=21),'UNITARIO 35'!$H$8,'UNITARIO 35'!$H$8+('UNITARIO 35'!$H$9*E48)))))</f>
        <v>29.16</v>
      </c>
      <c r="K48" s="41">
        <f t="shared" si="1"/>
        <v>43.74</v>
      </c>
      <c r="L48" s="42">
        <f t="shared" si="3"/>
        <v>14</v>
      </c>
      <c r="M48" s="43"/>
      <c r="N48" s="45">
        <f>IF((D48&lt;=0),0,IF((D48&lt;=3),'UNITARIO 35'!$N$4,IF((D48&lt;=5),'UNITARIO 35'!$N$5,IF((D48&lt;=10),'UNITARIO 35'!$N$6,IF((D48&lt;=15),'UNITARIO 35'!$N$7,IF((D48&lt;=20),'UNITARIO 35'!$N$8,'UNITARIO 35'!$N$8+('UNITARIO 35'!$N$9*L48)))))))</f>
        <v>29.419999999999998</v>
      </c>
      <c r="O48" s="47"/>
    </row>
    <row r="49" spans="1:15" ht="12.75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</row>
    <row r="50" spans="1:15" ht="12.75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</row>
  </sheetData>
  <sheetProtection password="A5A2" sheet="1" objects="1" scenarios="1"/>
  <mergeCells count="49">
    <mergeCell ref="G2:H2"/>
    <mergeCell ref="J2:K2"/>
    <mergeCell ref="A5:C5"/>
    <mergeCell ref="A3:C3"/>
    <mergeCell ref="A6:C6"/>
    <mergeCell ref="A7:C7"/>
    <mergeCell ref="A4:C4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8:C38"/>
    <mergeCell ref="A39:C39"/>
    <mergeCell ref="A48:C48"/>
    <mergeCell ref="A33:C33"/>
    <mergeCell ref="A34:C34"/>
    <mergeCell ref="A35:C35"/>
    <mergeCell ref="A36:C36"/>
    <mergeCell ref="A1:N1"/>
    <mergeCell ref="A46:C46"/>
    <mergeCell ref="A47:C47"/>
    <mergeCell ref="A40:C40"/>
    <mergeCell ref="A44:C44"/>
    <mergeCell ref="A45:C45"/>
    <mergeCell ref="A41:C41"/>
    <mergeCell ref="A42:C42"/>
    <mergeCell ref="A43:C43"/>
    <mergeCell ref="A37:C37"/>
  </mergeCells>
  <printOptions horizontalCentered="1"/>
  <pageMargins left="0.3937007874015748" right="0.3937007874015748" top="0.46" bottom="0.53" header="0.37" footer="0.4"/>
  <pageSetup fitToHeight="1" fitToWidth="1" orientation="portrait" paperSize="9" scale="91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0"/>
  <sheetViews>
    <sheetView workbookViewId="0" topLeftCell="A1">
      <selection activeCell="G2" sqref="G2:N2"/>
    </sheetView>
  </sheetViews>
  <sheetFormatPr defaultColWidth="9.140625" defaultRowHeight="12.75"/>
  <cols>
    <col min="1" max="4" width="8.57421875" style="48" customWidth="1"/>
    <col min="5" max="5" width="8.57421875" style="48" hidden="1" customWidth="1"/>
    <col min="6" max="8" width="8.57421875" style="48" customWidth="1"/>
    <col min="9" max="9" width="8.57421875" style="62" customWidth="1"/>
    <col min="10" max="11" width="8.57421875" style="48" customWidth="1"/>
    <col min="12" max="12" width="5.28125" style="48" hidden="1" customWidth="1"/>
    <col min="13" max="13" width="6.57421875" style="48" customWidth="1"/>
    <col min="14" max="14" width="11.57421875" style="48" customWidth="1"/>
    <col min="15" max="16384" width="9.140625" style="48" customWidth="1"/>
  </cols>
  <sheetData>
    <row r="1" spans="1:15" ht="28.5" customHeight="1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47"/>
    </row>
    <row r="2" spans="1:19" ht="18" customHeight="1" thickBot="1">
      <c r="A2" s="47"/>
      <c r="B2" s="47"/>
      <c r="C2" s="47"/>
      <c r="D2" s="47"/>
      <c r="E2" s="47"/>
      <c r="F2" s="58"/>
      <c r="G2" s="92" t="s">
        <v>21</v>
      </c>
      <c r="H2" s="93"/>
      <c r="I2" s="58"/>
      <c r="J2" s="92" t="s">
        <v>22</v>
      </c>
      <c r="K2" s="93"/>
      <c r="L2" s="59"/>
      <c r="M2" s="58"/>
      <c r="N2" s="63" t="s">
        <v>23</v>
      </c>
      <c r="O2" s="47"/>
      <c r="P2" s="60"/>
      <c r="Q2" s="61"/>
      <c r="R2" s="61"/>
      <c r="S2" s="61"/>
    </row>
    <row r="3" spans="1:15" ht="24" thickBot="1" thickTop="1">
      <c r="A3" s="87" t="s">
        <v>7</v>
      </c>
      <c r="B3" s="87"/>
      <c r="C3" s="87"/>
      <c r="D3" s="15" t="s">
        <v>8</v>
      </c>
      <c r="E3" s="16"/>
      <c r="F3" s="17"/>
      <c r="G3" s="18" t="s">
        <v>9</v>
      </c>
      <c r="H3" s="18" t="s">
        <v>10</v>
      </c>
      <c r="I3" s="19"/>
      <c r="J3" s="18" t="s">
        <v>9</v>
      </c>
      <c r="K3" s="18" t="s">
        <v>10</v>
      </c>
      <c r="M3" s="47"/>
      <c r="N3" s="18" t="s">
        <v>11</v>
      </c>
      <c r="O3" s="47"/>
    </row>
    <row r="4" spans="1:15" ht="17.25" customHeight="1" thickTop="1">
      <c r="A4" s="68" t="s">
        <v>15</v>
      </c>
      <c r="B4" s="69"/>
      <c r="C4" s="70"/>
      <c r="D4" s="64">
        <v>1</v>
      </c>
      <c r="E4" s="21">
        <f>IF(D4&gt;=21,ROUND((D4-19)/6,0),0)</f>
        <v>0</v>
      </c>
      <c r="F4" s="22"/>
      <c r="G4" s="38">
        <f>IF((D4&lt;=0),0,IF((D4&lt;=6),'UNITARIO 35'!$C$6,IF((D4&lt;=12),'UNITARIO 35'!$C$7,IF((D4&lt;=21),'UNITARIO 35'!$C$8,'UNITARIO 35'!$C$8+('UNITARIO 35'!$C$9*E4)))))</f>
        <v>1.39</v>
      </c>
      <c r="H4" s="39">
        <f aca="true" t="shared" si="0" ref="H4:H48">G4+(G4/2)</f>
        <v>2.085</v>
      </c>
      <c r="I4" s="46"/>
      <c r="J4" s="38">
        <f>IF((D4&lt;=0),0,IF((D4&lt;=6),'UNITARIO 35'!$H$6,IF((D4&lt;=12),'UNITARIO 35'!$H$7,IF((D4&lt;=21),'UNITARIO 35'!$H$8,'UNITARIO 35'!$H$8+('UNITARIO 35'!$H$9*E4)))))</f>
        <v>2.78</v>
      </c>
      <c r="K4" s="39">
        <f aca="true" t="shared" si="1" ref="K4:K48">J4+(J4/2)</f>
        <v>4.17</v>
      </c>
      <c r="L4" s="42">
        <f>IF(D4&gt;=21,ROUND((D4-21)/6,0),0)</f>
        <v>0</v>
      </c>
      <c r="M4" s="43"/>
      <c r="N4" s="44">
        <f>IF((D4&lt;=0),0,IF((D4&lt;=3),'UNITARIO 35'!$N$4,IF((D4&lt;=5),'UNITARIO 35'!$N$5,IF((D4&lt;=10),'UNITARIO 35'!$N$6,IF((D4&lt;=15),'UNITARIO 35'!$N$7,IF((D4&lt;=20),'UNITARIO 35'!$N$8,'UNITARIO 35'!$N$8+('UNITARIO 35'!$N$9*L4)))))))</f>
        <v>1.65</v>
      </c>
      <c r="O4" s="47"/>
    </row>
    <row r="5" spans="1:15" ht="17.25" customHeight="1">
      <c r="A5" s="68" t="s">
        <v>12</v>
      </c>
      <c r="B5" s="69"/>
      <c r="C5" s="70"/>
      <c r="D5" s="24">
        <v>100</v>
      </c>
      <c r="E5" s="21">
        <f aca="true" t="shared" si="2" ref="E5:E48">IF(D5&gt;=21,ROUND((D5-19)/6,0),0)</f>
        <v>14</v>
      </c>
      <c r="F5" s="22"/>
      <c r="G5" s="38">
        <f>IF((D5&lt;=0),0,IF((D5&lt;=6),'UNITARIO 35'!$C$6,IF((D5&lt;=12),'UNITARIO 35'!$C$7,IF((D5&lt;=21),'UNITARIO 35'!$C$8,'UNITARIO 35'!$C$8+('UNITARIO 35'!$C$9*E5)))))</f>
        <v>13.84</v>
      </c>
      <c r="H5" s="39">
        <f t="shared" si="0"/>
        <v>20.759999999999998</v>
      </c>
      <c r="I5" s="46"/>
      <c r="J5" s="38">
        <f>IF((D5&lt;=0),0,IF((D5&lt;=6),'UNITARIO 35'!$H$6,IF((D5&lt;=12),'UNITARIO 35'!$H$7,IF((D5&lt;=21),'UNITARIO 35'!$H$8,'UNITARIO 35'!$H$8+('UNITARIO 35'!$H$9*E5)))))</f>
        <v>27.68</v>
      </c>
      <c r="K5" s="39">
        <f t="shared" si="1"/>
        <v>41.519999999999996</v>
      </c>
      <c r="L5" s="42">
        <f aca="true" t="shared" si="3" ref="L5:L48">IF(D5&gt;=21,ROUND((D5-21)/6,0),0)</f>
        <v>13</v>
      </c>
      <c r="M5" s="43"/>
      <c r="N5" s="44">
        <f>IF((D5&lt;=0),0,IF((D5&lt;=3),'UNITARIO 35'!$N$4,IF((D5&lt;=5),'UNITARIO 35'!$N$5,IF((D5&lt;=10),'UNITARIO 35'!$N$6,IF((D5&lt;=15),'UNITARIO 35'!$N$7,IF((D5&lt;=20),'UNITARIO 35'!$N$8,'UNITARIO 35'!$N$8+('UNITARIO 35'!$N$9*L5)))))))</f>
        <v>27.77</v>
      </c>
      <c r="O5" s="47"/>
    </row>
    <row r="6" spans="1:15" ht="17.25" customHeight="1">
      <c r="A6" s="68" t="s">
        <v>12</v>
      </c>
      <c r="B6" s="69"/>
      <c r="C6" s="70"/>
      <c r="D6" s="24">
        <v>22</v>
      </c>
      <c r="E6" s="21">
        <f t="shared" si="2"/>
        <v>1</v>
      </c>
      <c r="F6" s="22"/>
      <c r="G6" s="38">
        <f>IF((D6&lt;=0),0,IF((D6&lt;=6),'UNITARIO 35'!$C$6,IF((D6&lt;=12),'UNITARIO 35'!$C$7,IF((D6&lt;=21),'UNITARIO 35'!$C$8,'UNITARIO 35'!$C$8+('UNITARIO 35'!$C$9*E6)))))</f>
        <v>4.22</v>
      </c>
      <c r="H6" s="39">
        <f t="shared" si="0"/>
        <v>6.33</v>
      </c>
      <c r="I6" s="46"/>
      <c r="J6" s="38">
        <f>IF((D6&lt;=0),0,IF((D6&lt;=6),'UNITARIO 35'!$H$6,IF((D6&lt;=12),'UNITARIO 35'!$H$7,IF((D6&lt;=21),'UNITARIO 35'!$H$8,'UNITARIO 35'!$H$8+('UNITARIO 35'!$H$9*E6)))))</f>
        <v>8.44</v>
      </c>
      <c r="K6" s="39">
        <f t="shared" si="1"/>
        <v>12.66</v>
      </c>
      <c r="L6" s="42">
        <f t="shared" si="3"/>
        <v>0</v>
      </c>
      <c r="M6" s="43"/>
      <c r="N6" s="44">
        <f>IF((D6&lt;=0),0,IF((D6&lt;=3),'UNITARIO 35'!$N$4,IF((D6&lt;=5),'UNITARIO 35'!$N$5,IF((D6&lt;=10),'UNITARIO 35'!$N$6,IF((D6&lt;=15),'UNITARIO 35'!$N$7,IF((D6&lt;=20),'UNITARIO 35'!$N$8,'UNITARIO 35'!$N$8+('UNITARIO 35'!$N$9*L6)))))))</f>
        <v>6.32</v>
      </c>
      <c r="O6" s="47"/>
    </row>
    <row r="7" spans="1:15" ht="17.25" customHeight="1">
      <c r="A7" s="68" t="s">
        <v>12</v>
      </c>
      <c r="B7" s="69"/>
      <c r="C7" s="70"/>
      <c r="D7" s="24">
        <v>9</v>
      </c>
      <c r="E7" s="21">
        <f t="shared" si="2"/>
        <v>0</v>
      </c>
      <c r="F7" s="22"/>
      <c r="G7" s="38">
        <f>IF((D7&lt;=0),0,IF((D7&lt;=6),'UNITARIO 35'!$C$6,IF((D7&lt;=12),'UNITARIO 35'!$C$7,IF((D7&lt;=21),'UNITARIO 35'!$C$8,'UNITARIO 35'!$C$8+('UNITARIO 35'!$C$9*E7)))))</f>
        <v>2.56</v>
      </c>
      <c r="H7" s="39">
        <f t="shared" si="0"/>
        <v>3.84</v>
      </c>
      <c r="I7" s="46"/>
      <c r="J7" s="38">
        <f>IF((D7&lt;=0),0,IF((D7&lt;=6),'UNITARIO 35'!$H$6,IF((D7&lt;=12),'UNITARIO 35'!$H$7,IF((D7&lt;=21),'UNITARIO 35'!$H$8,'UNITARIO 35'!$H$8+('UNITARIO 35'!$H$9*E7)))))</f>
        <v>5.12</v>
      </c>
      <c r="K7" s="39">
        <f t="shared" si="1"/>
        <v>7.68</v>
      </c>
      <c r="L7" s="42">
        <f t="shared" si="3"/>
        <v>0</v>
      </c>
      <c r="M7" s="43"/>
      <c r="N7" s="44">
        <f>IF((D7&lt;=0),0,IF((D7&lt;=3),'UNITARIO 35'!$N$4,IF((D7&lt;=5),'UNITARIO 35'!$N$5,IF((D7&lt;=10),'UNITARIO 35'!$N$6,IF((D7&lt;=15),'UNITARIO 35'!$N$7,IF((D7&lt;=20),'UNITARIO 35'!$N$8,'UNITARIO 35'!$N$8+('UNITARIO 35'!$N$9*L7)))))))</f>
        <v>3.62</v>
      </c>
      <c r="O7" s="47"/>
    </row>
    <row r="8" spans="1:15" ht="17.25" customHeight="1">
      <c r="A8" s="68" t="s">
        <v>12</v>
      </c>
      <c r="B8" s="69"/>
      <c r="C8" s="70"/>
      <c r="D8" s="24">
        <v>10</v>
      </c>
      <c r="E8" s="21">
        <f t="shared" si="2"/>
        <v>0</v>
      </c>
      <c r="F8" s="22"/>
      <c r="G8" s="38">
        <f>IF((D8&lt;=0),0,IF((D8&lt;=6),'UNITARIO 35'!$C$6,IF((D8&lt;=12),'UNITARIO 35'!$C$7,IF((D8&lt;=21),'UNITARIO 35'!$C$8,'UNITARIO 35'!$C$8+('UNITARIO 35'!$C$9*E8)))))</f>
        <v>2.56</v>
      </c>
      <c r="H8" s="39">
        <f t="shared" si="0"/>
        <v>3.84</v>
      </c>
      <c r="I8" s="46"/>
      <c r="J8" s="38">
        <f>IF((D8&lt;=0),0,IF((D8&lt;=6),'UNITARIO 35'!$H$6,IF((D8&lt;=12),'UNITARIO 35'!$H$7,IF((D8&lt;=21),'UNITARIO 35'!$H$8,'UNITARIO 35'!$H$8+('UNITARIO 35'!$H$9*E8)))))</f>
        <v>5.12</v>
      </c>
      <c r="K8" s="39">
        <f t="shared" si="1"/>
        <v>7.68</v>
      </c>
      <c r="L8" s="42">
        <f t="shared" si="3"/>
        <v>0</v>
      </c>
      <c r="M8" s="43"/>
      <c r="N8" s="44">
        <f>IF((D8&lt;=0),0,IF((D8&lt;=3),'UNITARIO 35'!$N$4,IF((D8&lt;=5),'UNITARIO 35'!$N$5,IF((D8&lt;=10),'UNITARIO 35'!$N$6,IF((D8&lt;=15),'UNITARIO 35'!$N$7,IF((D8&lt;=20),'UNITARIO 35'!$N$8,'UNITARIO 35'!$N$8+('UNITARIO 35'!$N$9*L8)))))))</f>
        <v>3.62</v>
      </c>
      <c r="O8" s="47"/>
    </row>
    <row r="9" spans="1:15" ht="17.25" customHeight="1">
      <c r="A9" s="68" t="s">
        <v>12</v>
      </c>
      <c r="B9" s="69"/>
      <c r="C9" s="70"/>
      <c r="D9" s="24">
        <v>11</v>
      </c>
      <c r="E9" s="21">
        <f t="shared" si="2"/>
        <v>0</v>
      </c>
      <c r="F9" s="22"/>
      <c r="G9" s="38">
        <f>IF((D9&lt;=0),0,IF((D9&lt;=6),'UNITARIO 35'!$C$6,IF((D9&lt;=12),'UNITARIO 35'!$C$7,IF((D9&lt;=21),'UNITARIO 35'!$C$8,'UNITARIO 35'!$C$8+('UNITARIO 35'!$C$9*E9)))))</f>
        <v>2.56</v>
      </c>
      <c r="H9" s="39">
        <f t="shared" si="0"/>
        <v>3.84</v>
      </c>
      <c r="I9" s="46"/>
      <c r="J9" s="38">
        <f>IF((D9&lt;=0),0,IF((D9&lt;=6),'UNITARIO 35'!$H$6,IF((D9&lt;=12),'UNITARIO 35'!$H$7,IF((D9&lt;=21),'UNITARIO 35'!$H$8,'UNITARIO 35'!$H$8+('UNITARIO 35'!$H$9*E9)))))</f>
        <v>5.12</v>
      </c>
      <c r="K9" s="39">
        <f t="shared" si="1"/>
        <v>7.68</v>
      </c>
      <c r="L9" s="42">
        <f t="shared" si="3"/>
        <v>0</v>
      </c>
      <c r="M9" s="43"/>
      <c r="N9" s="44">
        <f>IF((D9&lt;=0),0,IF((D9&lt;=3),'UNITARIO 35'!$N$4,IF((D9&lt;=5),'UNITARIO 35'!$N$5,IF((D9&lt;=10),'UNITARIO 35'!$N$6,IF((D9&lt;=15),'UNITARIO 35'!$N$7,IF((D9&lt;=20),'UNITARIO 35'!$N$8,'UNITARIO 35'!$N$8+('UNITARIO 35'!$N$9*L9)))))))</f>
        <v>5.1</v>
      </c>
      <c r="O9" s="47"/>
    </row>
    <row r="10" spans="1:15" ht="17.25" customHeight="1">
      <c r="A10" s="68" t="s">
        <v>12</v>
      </c>
      <c r="B10" s="69"/>
      <c r="C10" s="70"/>
      <c r="D10" s="24">
        <v>99</v>
      </c>
      <c r="E10" s="21">
        <f t="shared" si="2"/>
        <v>13</v>
      </c>
      <c r="F10" s="22"/>
      <c r="G10" s="38">
        <f>IF((D10&lt;=0),0,IF((D10&lt;=6),'UNITARIO 35'!$C$6,IF((D10&lt;=12),'UNITARIO 35'!$C$7,IF((D10&lt;=21),'UNITARIO 35'!$C$8,'UNITARIO 35'!$C$8+('UNITARIO 35'!$C$9*E10)))))</f>
        <v>13.1</v>
      </c>
      <c r="H10" s="39">
        <f t="shared" si="0"/>
        <v>19.65</v>
      </c>
      <c r="I10" s="46"/>
      <c r="J10" s="38">
        <f>IF((D10&lt;=0),0,IF((D10&lt;=6),'UNITARIO 35'!$H$6,IF((D10&lt;=12),'UNITARIO 35'!$H$7,IF((D10&lt;=21),'UNITARIO 35'!$H$8,'UNITARIO 35'!$H$8+('UNITARIO 35'!$H$9*E10)))))</f>
        <v>26.2</v>
      </c>
      <c r="K10" s="39">
        <f t="shared" si="1"/>
        <v>39.3</v>
      </c>
      <c r="L10" s="42">
        <f t="shared" si="3"/>
        <v>13</v>
      </c>
      <c r="M10" s="43"/>
      <c r="N10" s="44">
        <f>IF((D10&lt;=0),0,IF((D10&lt;=3),'UNITARIO 35'!$N$4,IF((D10&lt;=5),'UNITARIO 35'!$N$5,IF((D10&lt;=10),'UNITARIO 35'!$N$6,IF((D10&lt;=15),'UNITARIO 35'!$N$7,IF((D10&lt;=20),'UNITARIO 35'!$N$8,'UNITARIO 35'!$N$8+('UNITARIO 35'!$N$9*L10)))))))</f>
        <v>27.77</v>
      </c>
      <c r="O10" s="47"/>
    </row>
    <row r="11" spans="1:15" ht="17.25" customHeight="1">
      <c r="A11" s="68" t="s">
        <v>12</v>
      </c>
      <c r="B11" s="69"/>
      <c r="C11" s="70"/>
      <c r="D11" s="24">
        <v>13</v>
      </c>
      <c r="E11" s="21">
        <f t="shared" si="2"/>
        <v>0</v>
      </c>
      <c r="F11" s="22"/>
      <c r="G11" s="38">
        <f>IF((D11&lt;=0),0,IF((D11&lt;=6),'UNITARIO 35'!$C$6,IF((D11&lt;=12),'UNITARIO 35'!$C$7,IF((D11&lt;=21),'UNITARIO 35'!$C$8,'UNITARIO 35'!$C$8+('UNITARIO 35'!$C$9*E11)))))</f>
        <v>3.48</v>
      </c>
      <c r="H11" s="39">
        <f t="shared" si="0"/>
        <v>5.22</v>
      </c>
      <c r="I11" s="46"/>
      <c r="J11" s="38">
        <f>IF((D11&lt;=0),0,IF((D11&lt;=6),'UNITARIO 35'!$H$6,IF((D11&lt;=12),'UNITARIO 35'!$H$7,IF((D11&lt;=21),'UNITARIO 35'!$H$8,'UNITARIO 35'!$H$8+('UNITARIO 35'!$H$9*E11)))))</f>
        <v>6.96</v>
      </c>
      <c r="K11" s="39">
        <f t="shared" si="1"/>
        <v>10.44</v>
      </c>
      <c r="L11" s="42">
        <f t="shared" si="3"/>
        <v>0</v>
      </c>
      <c r="M11" s="43"/>
      <c r="N11" s="44">
        <f>IF((D11&lt;=0),0,IF((D11&lt;=3),'UNITARIO 35'!$N$4,IF((D11&lt;=5),'UNITARIO 35'!$N$5,IF((D11&lt;=10),'UNITARIO 35'!$N$6,IF((D11&lt;=15),'UNITARIO 35'!$N$7,IF((D11&lt;=20),'UNITARIO 35'!$N$8,'UNITARIO 35'!$N$8+('UNITARIO 35'!$N$9*L11)))))))</f>
        <v>5.1</v>
      </c>
      <c r="O11" s="47"/>
    </row>
    <row r="12" spans="1:15" ht="17.25" customHeight="1">
      <c r="A12" s="68" t="s">
        <v>12</v>
      </c>
      <c r="B12" s="69"/>
      <c r="C12" s="70"/>
      <c r="D12" s="24">
        <v>22</v>
      </c>
      <c r="E12" s="21">
        <f t="shared" si="2"/>
        <v>1</v>
      </c>
      <c r="F12" s="22"/>
      <c r="G12" s="38">
        <f>IF((D12&lt;=0),0,IF((D12&lt;=6),'UNITARIO 35'!$C$6,IF((D12&lt;=12),'UNITARIO 35'!$C$7,IF((D12&lt;=21),'UNITARIO 35'!$C$8,'UNITARIO 35'!$C$8+('UNITARIO 35'!$C$9*E12)))))</f>
        <v>4.22</v>
      </c>
      <c r="H12" s="39">
        <f t="shared" si="0"/>
        <v>6.33</v>
      </c>
      <c r="I12" s="46"/>
      <c r="J12" s="38">
        <f>IF((D12&lt;=0),0,IF((D12&lt;=6),'UNITARIO 35'!$H$6,IF((D12&lt;=12),'UNITARIO 35'!$H$7,IF((D12&lt;=21),'UNITARIO 35'!$H$8,'UNITARIO 35'!$H$8+('UNITARIO 35'!$H$9*E12)))))</f>
        <v>8.44</v>
      </c>
      <c r="K12" s="39">
        <f t="shared" si="1"/>
        <v>12.66</v>
      </c>
      <c r="L12" s="42">
        <f t="shared" si="3"/>
        <v>0</v>
      </c>
      <c r="M12" s="43"/>
      <c r="N12" s="44">
        <f>IF((D12&lt;=0),0,IF((D12&lt;=3),'UNITARIO 35'!$N$4,IF((D12&lt;=5),'UNITARIO 35'!$N$5,IF((D12&lt;=10),'UNITARIO 35'!$N$6,IF((D12&lt;=15),'UNITARIO 35'!$N$7,IF((D12&lt;=20),'UNITARIO 35'!$N$8,'UNITARIO 35'!$N$8+('UNITARIO 35'!$N$9*L12)))))))</f>
        <v>6.32</v>
      </c>
      <c r="O12" s="47"/>
    </row>
    <row r="13" spans="1:15" ht="17.25" customHeight="1">
      <c r="A13" s="68" t="s">
        <v>12</v>
      </c>
      <c r="B13" s="69"/>
      <c r="C13" s="70"/>
      <c r="D13" s="24">
        <v>15</v>
      </c>
      <c r="E13" s="21">
        <f t="shared" si="2"/>
        <v>0</v>
      </c>
      <c r="F13" s="22"/>
      <c r="G13" s="38">
        <f>IF((D13&lt;=0),0,IF((D13&lt;=6),'UNITARIO 35'!$C$6,IF((D13&lt;=12),'UNITARIO 35'!$C$7,IF((D13&lt;=21),'UNITARIO 35'!$C$8,'UNITARIO 35'!$C$8+('UNITARIO 35'!$C$9*E13)))))</f>
        <v>3.48</v>
      </c>
      <c r="H13" s="39">
        <f t="shared" si="0"/>
        <v>5.22</v>
      </c>
      <c r="I13" s="46"/>
      <c r="J13" s="38">
        <f>IF((D13&lt;=0),0,IF((D13&lt;=6),'UNITARIO 35'!$H$6,IF((D13&lt;=12),'UNITARIO 35'!$H$7,IF((D13&lt;=21),'UNITARIO 35'!$H$8,'UNITARIO 35'!$H$8+('UNITARIO 35'!$H$9*E13)))))</f>
        <v>6.96</v>
      </c>
      <c r="K13" s="39">
        <f t="shared" si="1"/>
        <v>10.44</v>
      </c>
      <c r="L13" s="42">
        <f t="shared" si="3"/>
        <v>0</v>
      </c>
      <c r="M13" s="43"/>
      <c r="N13" s="44">
        <f>IF((D13&lt;=0),0,IF((D13&lt;=3),'UNITARIO 35'!$N$4,IF((D13&lt;=5),'UNITARIO 35'!$N$5,IF((D13&lt;=10),'UNITARIO 35'!$N$6,IF((D13&lt;=15),'UNITARIO 35'!$N$7,IF((D13&lt;=20),'UNITARIO 35'!$N$8,'UNITARIO 35'!$N$8+('UNITARIO 35'!$N$9*L13)))))))</f>
        <v>5.1</v>
      </c>
      <c r="O13" s="47"/>
    </row>
    <row r="14" spans="1:15" ht="17.25" customHeight="1">
      <c r="A14" s="68" t="s">
        <v>12</v>
      </c>
      <c r="B14" s="69"/>
      <c r="C14" s="70"/>
      <c r="D14" s="24">
        <v>16</v>
      </c>
      <c r="E14" s="21">
        <f t="shared" si="2"/>
        <v>0</v>
      </c>
      <c r="F14" s="22"/>
      <c r="G14" s="38">
        <f>IF((D14&lt;=0),0,IF((D14&lt;=6),'UNITARIO 35'!$C$6,IF((D14&lt;=12),'UNITARIO 35'!$C$7,IF((D14&lt;=21),'UNITARIO 35'!$C$8,'UNITARIO 35'!$C$8+('UNITARIO 35'!$C$9*E14)))))</f>
        <v>3.48</v>
      </c>
      <c r="H14" s="39">
        <f t="shared" si="0"/>
        <v>5.22</v>
      </c>
      <c r="I14" s="46"/>
      <c r="J14" s="38">
        <f>IF((D14&lt;=0),0,IF((D14&lt;=6),'UNITARIO 35'!$H$6,IF((D14&lt;=12),'UNITARIO 35'!$H$7,IF((D14&lt;=21),'UNITARIO 35'!$H$8,'UNITARIO 35'!$H$8+('UNITARIO 35'!$H$9*E14)))))</f>
        <v>6.96</v>
      </c>
      <c r="K14" s="39">
        <f t="shared" si="1"/>
        <v>10.44</v>
      </c>
      <c r="L14" s="42">
        <f t="shared" si="3"/>
        <v>0</v>
      </c>
      <c r="M14" s="43"/>
      <c r="N14" s="44">
        <f>IF((D14&lt;=0),0,IF((D14&lt;=3),'UNITARIO 35'!$N$4,IF((D14&lt;=5),'UNITARIO 35'!$N$5,IF((D14&lt;=10),'UNITARIO 35'!$N$6,IF((D14&lt;=15),'UNITARIO 35'!$N$7,IF((D14&lt;=20),'UNITARIO 35'!$N$8,'UNITARIO 35'!$N$8+('UNITARIO 35'!$N$9*L14)))))))</f>
        <v>6.32</v>
      </c>
      <c r="O14" s="47"/>
    </row>
    <row r="15" spans="1:15" ht="17.25" customHeight="1">
      <c r="A15" s="68" t="s">
        <v>12</v>
      </c>
      <c r="B15" s="69"/>
      <c r="C15" s="70"/>
      <c r="D15" s="24">
        <v>22</v>
      </c>
      <c r="E15" s="21">
        <f t="shared" si="2"/>
        <v>1</v>
      </c>
      <c r="F15" s="22"/>
      <c r="G15" s="38">
        <f>IF((D15&lt;=0),0,IF((D15&lt;=6),'UNITARIO 35'!$C$6,IF((D15&lt;=12),'UNITARIO 35'!$C$7,IF((D15&lt;=21),'UNITARIO 35'!$C$8,'UNITARIO 35'!$C$8+('UNITARIO 35'!$C$9*E15)))))</f>
        <v>4.22</v>
      </c>
      <c r="H15" s="39">
        <f t="shared" si="0"/>
        <v>6.33</v>
      </c>
      <c r="I15" s="46"/>
      <c r="J15" s="38">
        <f>IF((D15&lt;=0),0,IF((D15&lt;=6),'UNITARIO 35'!$H$6,IF((D15&lt;=12),'UNITARIO 35'!$H$7,IF((D15&lt;=21),'UNITARIO 35'!$H$8,'UNITARIO 35'!$H$8+('UNITARIO 35'!$H$9*E15)))))</f>
        <v>8.44</v>
      </c>
      <c r="K15" s="39">
        <f t="shared" si="1"/>
        <v>12.66</v>
      </c>
      <c r="L15" s="42">
        <f t="shared" si="3"/>
        <v>0</v>
      </c>
      <c r="M15" s="43"/>
      <c r="N15" s="44">
        <f>IF((D15&lt;=0),0,IF((D15&lt;=3),'UNITARIO 35'!$N$4,IF((D15&lt;=5),'UNITARIO 35'!$N$5,IF((D15&lt;=10),'UNITARIO 35'!$N$6,IF((D15&lt;=15),'UNITARIO 35'!$N$7,IF((D15&lt;=20),'UNITARIO 35'!$N$8,'UNITARIO 35'!$N$8+('UNITARIO 35'!$N$9*L15)))))))</f>
        <v>6.32</v>
      </c>
      <c r="O15" s="47"/>
    </row>
    <row r="16" spans="1:15" ht="17.25" customHeight="1">
      <c r="A16" s="68" t="s">
        <v>12</v>
      </c>
      <c r="B16" s="69"/>
      <c r="C16" s="70"/>
      <c r="D16" s="24">
        <v>18</v>
      </c>
      <c r="E16" s="21">
        <f t="shared" si="2"/>
        <v>0</v>
      </c>
      <c r="F16" s="22"/>
      <c r="G16" s="38">
        <f>IF((D16&lt;=0),0,IF((D16&lt;=6),'UNITARIO 35'!$C$6,IF((D16&lt;=12),'UNITARIO 35'!$C$7,IF((D16&lt;=21),'UNITARIO 35'!$C$8,'UNITARIO 35'!$C$8+('UNITARIO 35'!$C$9*E16)))))</f>
        <v>3.48</v>
      </c>
      <c r="H16" s="39">
        <f t="shared" si="0"/>
        <v>5.22</v>
      </c>
      <c r="I16" s="46"/>
      <c r="J16" s="38">
        <f>IF((D16&lt;=0),0,IF((D16&lt;=6),'UNITARIO 35'!$H$6,IF((D16&lt;=12),'UNITARIO 35'!$H$7,IF((D16&lt;=21),'UNITARIO 35'!$H$8,'UNITARIO 35'!$H$8+('UNITARIO 35'!$H$9*E16)))))</f>
        <v>6.96</v>
      </c>
      <c r="K16" s="39">
        <f t="shared" si="1"/>
        <v>10.44</v>
      </c>
      <c r="L16" s="42">
        <f t="shared" si="3"/>
        <v>0</v>
      </c>
      <c r="M16" s="43"/>
      <c r="N16" s="44">
        <f>IF((D16&lt;=0),0,IF((D16&lt;=3),'UNITARIO 35'!$N$4,IF((D16&lt;=5),'UNITARIO 35'!$N$5,IF((D16&lt;=10),'UNITARIO 35'!$N$6,IF((D16&lt;=15),'UNITARIO 35'!$N$7,IF((D16&lt;=20),'UNITARIO 35'!$N$8,'UNITARIO 35'!$N$8+('UNITARIO 35'!$N$9*L16)))))))</f>
        <v>6.32</v>
      </c>
      <c r="O16" s="47"/>
    </row>
    <row r="17" spans="1:15" ht="17.25" customHeight="1">
      <c r="A17" s="68" t="s">
        <v>12</v>
      </c>
      <c r="B17" s="69"/>
      <c r="C17" s="70"/>
      <c r="D17" s="24">
        <v>20</v>
      </c>
      <c r="E17" s="21">
        <f t="shared" si="2"/>
        <v>0</v>
      </c>
      <c r="F17" s="22"/>
      <c r="G17" s="38">
        <f>IF((D17&lt;=0),0,IF((D17&lt;=6),'UNITARIO 35'!$C$6,IF((D17&lt;=12),'UNITARIO 35'!$C$7,IF((D17&lt;=21),'UNITARIO 35'!$C$8,'UNITARIO 35'!$C$8+('UNITARIO 35'!$C$9*E17)))))</f>
        <v>3.48</v>
      </c>
      <c r="H17" s="39">
        <f t="shared" si="0"/>
        <v>5.22</v>
      </c>
      <c r="I17" s="46"/>
      <c r="J17" s="38">
        <f>IF((D17&lt;=0),0,IF((D17&lt;=6),'UNITARIO 35'!$H$6,IF((D17&lt;=12),'UNITARIO 35'!$H$7,IF((D17&lt;=21),'UNITARIO 35'!$H$8,'UNITARIO 35'!$H$8+('UNITARIO 35'!$H$9*E17)))))</f>
        <v>6.96</v>
      </c>
      <c r="K17" s="39">
        <f t="shared" si="1"/>
        <v>10.44</v>
      </c>
      <c r="L17" s="42">
        <f t="shared" si="3"/>
        <v>0</v>
      </c>
      <c r="M17" s="43"/>
      <c r="N17" s="44">
        <f>IF((D17&lt;=0),0,IF((D17&lt;=3),'UNITARIO 35'!$N$4,IF((D17&lt;=5),'UNITARIO 35'!$N$5,IF((D17&lt;=10),'UNITARIO 35'!$N$6,IF((D17&lt;=15),'UNITARIO 35'!$N$7,IF((D17&lt;=20),'UNITARIO 35'!$N$8,'UNITARIO 35'!$N$8+('UNITARIO 35'!$N$9*L17)))))))</f>
        <v>6.32</v>
      </c>
      <c r="O17" s="47"/>
    </row>
    <row r="18" spans="1:15" ht="17.25" customHeight="1">
      <c r="A18" s="68" t="s">
        <v>12</v>
      </c>
      <c r="B18" s="69"/>
      <c r="C18" s="70"/>
      <c r="D18" s="24">
        <v>22</v>
      </c>
      <c r="E18" s="21">
        <f t="shared" si="2"/>
        <v>1</v>
      </c>
      <c r="F18" s="22"/>
      <c r="G18" s="38">
        <f>IF((D18&lt;=0),0,IF((D18&lt;=6),'UNITARIO 35'!$C$6,IF((D18&lt;=12),'UNITARIO 35'!$C$7,IF((D18&lt;=21),'UNITARIO 35'!$C$8,'UNITARIO 35'!$C$8+('UNITARIO 35'!$C$9*E18)))))</f>
        <v>4.22</v>
      </c>
      <c r="H18" s="39">
        <f t="shared" si="0"/>
        <v>6.33</v>
      </c>
      <c r="I18" s="46"/>
      <c r="J18" s="38">
        <f>IF((D18&lt;=0),0,IF((D18&lt;=6),'UNITARIO 35'!$H$6,IF((D18&lt;=12),'UNITARIO 35'!$H$7,IF((D18&lt;=21),'UNITARIO 35'!$H$8,'UNITARIO 35'!$H$8+('UNITARIO 35'!$H$9*E18)))))</f>
        <v>8.44</v>
      </c>
      <c r="K18" s="39">
        <f t="shared" si="1"/>
        <v>12.66</v>
      </c>
      <c r="L18" s="42">
        <f t="shared" si="3"/>
        <v>0</v>
      </c>
      <c r="M18" s="43"/>
      <c r="N18" s="44">
        <f>IF((D18&lt;=0),0,IF((D18&lt;=3),'UNITARIO 35'!$N$4,IF((D18&lt;=5),'UNITARIO 35'!$N$5,IF((D18&lt;=10),'UNITARIO 35'!$N$6,IF((D18&lt;=15),'UNITARIO 35'!$N$7,IF((D18&lt;=20),'UNITARIO 35'!$N$8,'UNITARIO 35'!$N$8+('UNITARIO 35'!$N$9*L18)))))))</f>
        <v>6.32</v>
      </c>
      <c r="O18" s="47"/>
    </row>
    <row r="19" spans="1:15" ht="17.25" customHeight="1">
      <c r="A19" s="68" t="s">
        <v>12</v>
      </c>
      <c r="B19" s="69"/>
      <c r="C19" s="70"/>
      <c r="D19" s="24">
        <v>23</v>
      </c>
      <c r="E19" s="21">
        <f t="shared" si="2"/>
        <v>1</v>
      </c>
      <c r="F19" s="22"/>
      <c r="G19" s="38">
        <f>IF((D19&lt;=0),0,IF((D19&lt;=6),'UNITARIO 35'!$C$6,IF((D19&lt;=12),'UNITARIO 35'!$C$7,IF((D19&lt;=21),'UNITARIO 35'!$C$8,'UNITARIO 35'!$C$8+('UNITARIO 35'!$C$9*E19)))))</f>
        <v>4.22</v>
      </c>
      <c r="H19" s="39">
        <f t="shared" si="0"/>
        <v>6.33</v>
      </c>
      <c r="I19" s="46"/>
      <c r="J19" s="38">
        <f>IF((D19&lt;=0),0,IF((D19&lt;=6),'UNITARIO 35'!$H$6,IF((D19&lt;=12),'UNITARIO 35'!$H$7,IF((D19&lt;=21),'UNITARIO 35'!$H$8,'UNITARIO 35'!$H$8+('UNITARIO 35'!$H$9*E19)))))</f>
        <v>8.44</v>
      </c>
      <c r="K19" s="39">
        <f t="shared" si="1"/>
        <v>12.66</v>
      </c>
      <c r="L19" s="42">
        <f t="shared" si="3"/>
        <v>0</v>
      </c>
      <c r="M19" s="43"/>
      <c r="N19" s="44">
        <f>IF((D19&lt;=0),0,IF((D19&lt;=3),'UNITARIO 35'!$N$4,IF((D19&lt;=5),'UNITARIO 35'!$N$5,IF((D19&lt;=10),'UNITARIO 35'!$N$6,IF((D19&lt;=15),'UNITARIO 35'!$N$7,IF((D19&lt;=20),'UNITARIO 35'!$N$8,'UNITARIO 35'!$N$8+('UNITARIO 35'!$N$9*L19)))))))</f>
        <v>6.32</v>
      </c>
      <c r="O19" s="47"/>
    </row>
    <row r="20" spans="1:15" ht="17.25" customHeight="1">
      <c r="A20" s="68" t="s">
        <v>12</v>
      </c>
      <c r="B20" s="69"/>
      <c r="C20" s="70"/>
      <c r="D20" s="24">
        <v>28</v>
      </c>
      <c r="E20" s="21">
        <f t="shared" si="2"/>
        <v>2</v>
      </c>
      <c r="F20" s="22"/>
      <c r="G20" s="38">
        <f>IF((D20&lt;=0),0,IF((D20&lt;=6),'UNITARIO 35'!$C$6,IF((D20&lt;=12),'UNITARIO 35'!$C$7,IF((D20&lt;=21),'UNITARIO 35'!$C$8,'UNITARIO 35'!$C$8+('UNITARIO 35'!$C$9*E20)))))</f>
        <v>4.96</v>
      </c>
      <c r="H20" s="39">
        <f t="shared" si="0"/>
        <v>7.4399999999999995</v>
      </c>
      <c r="I20" s="46"/>
      <c r="J20" s="38">
        <f>IF((D20&lt;=0),0,IF((D20&lt;=6),'UNITARIO 35'!$H$6,IF((D20&lt;=12),'UNITARIO 35'!$H$7,IF((D20&lt;=21),'UNITARIO 35'!$H$8,'UNITARIO 35'!$H$8+('UNITARIO 35'!$H$9*E20)))))</f>
        <v>9.92</v>
      </c>
      <c r="K20" s="39">
        <f t="shared" si="1"/>
        <v>14.879999999999999</v>
      </c>
      <c r="L20" s="42">
        <f t="shared" si="3"/>
        <v>1</v>
      </c>
      <c r="M20" s="43"/>
      <c r="N20" s="44">
        <f>IF((D20&lt;=0),0,IF((D20&lt;=3),'UNITARIO 35'!$N$4,IF((D20&lt;=5),'UNITARIO 35'!$N$5,IF((D20&lt;=10),'UNITARIO 35'!$N$6,IF((D20&lt;=15),'UNITARIO 35'!$N$7,IF((D20&lt;=20),'UNITARIO 35'!$N$8,'UNITARIO 35'!$N$8+('UNITARIO 35'!$N$9*L20)))))))</f>
        <v>7.970000000000001</v>
      </c>
      <c r="O20" s="47"/>
    </row>
    <row r="21" spans="1:15" ht="17.25" customHeight="1">
      <c r="A21" s="68" t="s">
        <v>12</v>
      </c>
      <c r="B21" s="69"/>
      <c r="C21" s="70"/>
      <c r="D21" s="24">
        <v>34</v>
      </c>
      <c r="E21" s="21">
        <f t="shared" si="2"/>
        <v>3</v>
      </c>
      <c r="F21" s="22"/>
      <c r="G21" s="38">
        <f>IF((D21&lt;=0),0,IF((D21&lt;=6),'UNITARIO 35'!$C$6,IF((D21&lt;=12),'UNITARIO 35'!$C$7,IF((D21&lt;=21),'UNITARIO 35'!$C$8,'UNITARIO 35'!$C$8+('UNITARIO 35'!$C$9*E21)))))</f>
        <v>5.699999999999999</v>
      </c>
      <c r="H21" s="39">
        <f t="shared" si="0"/>
        <v>8.549999999999999</v>
      </c>
      <c r="I21" s="46"/>
      <c r="J21" s="38">
        <f>IF((D21&lt;=0),0,IF((D21&lt;=6),'UNITARIO 35'!$H$6,IF((D21&lt;=12),'UNITARIO 35'!$H$7,IF((D21&lt;=21),'UNITARIO 35'!$H$8,'UNITARIO 35'!$H$8+('UNITARIO 35'!$H$9*E21)))))</f>
        <v>11.399999999999999</v>
      </c>
      <c r="K21" s="39">
        <f t="shared" si="1"/>
        <v>17.099999999999998</v>
      </c>
      <c r="L21" s="42">
        <f t="shared" si="3"/>
        <v>2</v>
      </c>
      <c r="M21" s="43"/>
      <c r="N21" s="44">
        <f>IF((D21&lt;=0),0,IF((D21&lt;=3),'UNITARIO 35'!$N$4,IF((D21&lt;=5),'UNITARIO 35'!$N$5,IF((D21&lt;=10),'UNITARIO 35'!$N$6,IF((D21&lt;=15),'UNITARIO 35'!$N$7,IF((D21&lt;=20),'UNITARIO 35'!$N$8,'UNITARIO 35'!$N$8+('UNITARIO 35'!$N$9*L21)))))))</f>
        <v>9.620000000000001</v>
      </c>
      <c r="O21" s="47"/>
    </row>
    <row r="22" spans="1:15" ht="17.25" customHeight="1">
      <c r="A22" s="68" t="s">
        <v>12</v>
      </c>
      <c r="B22" s="69"/>
      <c r="C22" s="70"/>
      <c r="D22" s="24">
        <v>40</v>
      </c>
      <c r="E22" s="21">
        <f t="shared" si="2"/>
        <v>4</v>
      </c>
      <c r="F22" s="22"/>
      <c r="G22" s="38">
        <f>IF((D22&lt;=0),0,IF((D22&lt;=6),'UNITARIO 35'!$C$6,IF((D22&lt;=12),'UNITARIO 35'!$C$7,IF((D22&lt;=21),'UNITARIO 35'!$C$8,'UNITARIO 35'!$C$8+('UNITARIO 35'!$C$9*E22)))))</f>
        <v>6.4399999999999995</v>
      </c>
      <c r="H22" s="39">
        <f t="shared" si="0"/>
        <v>9.66</v>
      </c>
      <c r="I22" s="46"/>
      <c r="J22" s="38">
        <f>IF((D22&lt;=0),0,IF((D22&lt;=6),'UNITARIO 35'!$H$6,IF((D22&lt;=12),'UNITARIO 35'!$H$7,IF((D22&lt;=21),'UNITARIO 35'!$H$8,'UNITARIO 35'!$H$8+('UNITARIO 35'!$H$9*E22)))))</f>
        <v>12.879999999999999</v>
      </c>
      <c r="K22" s="39">
        <f t="shared" si="1"/>
        <v>19.32</v>
      </c>
      <c r="L22" s="42">
        <f t="shared" si="3"/>
        <v>3</v>
      </c>
      <c r="M22" s="43"/>
      <c r="N22" s="44">
        <f>IF((D22&lt;=0),0,IF((D22&lt;=3),'UNITARIO 35'!$N$4,IF((D22&lt;=5),'UNITARIO 35'!$N$5,IF((D22&lt;=10),'UNITARIO 35'!$N$6,IF((D22&lt;=15),'UNITARIO 35'!$N$7,IF((D22&lt;=20),'UNITARIO 35'!$N$8,'UNITARIO 35'!$N$8+('UNITARIO 35'!$N$9*L22)))))))</f>
        <v>11.27</v>
      </c>
      <c r="O22" s="47"/>
    </row>
    <row r="23" spans="1:15" ht="17.25" customHeight="1">
      <c r="A23" s="68" t="s">
        <v>12</v>
      </c>
      <c r="B23" s="69"/>
      <c r="C23" s="70"/>
      <c r="D23" s="24">
        <v>46</v>
      </c>
      <c r="E23" s="21">
        <f t="shared" si="2"/>
        <v>5</v>
      </c>
      <c r="F23" s="22"/>
      <c r="G23" s="38">
        <f>IF((D23&lt;=0),0,IF((D23&lt;=6),'UNITARIO 35'!$C$6,IF((D23&lt;=12),'UNITARIO 35'!$C$7,IF((D23&lt;=21),'UNITARIO 35'!$C$8,'UNITARIO 35'!$C$8+('UNITARIO 35'!$C$9*E23)))))</f>
        <v>7.18</v>
      </c>
      <c r="H23" s="39">
        <f t="shared" si="0"/>
        <v>10.77</v>
      </c>
      <c r="I23" s="46"/>
      <c r="J23" s="38">
        <f>IF((D23&lt;=0),0,IF((D23&lt;=6),'UNITARIO 35'!$H$6,IF((D23&lt;=12),'UNITARIO 35'!$H$7,IF((D23&lt;=21),'UNITARIO 35'!$H$8,'UNITARIO 35'!$H$8+('UNITARIO 35'!$H$9*E23)))))</f>
        <v>14.36</v>
      </c>
      <c r="K23" s="39">
        <f t="shared" si="1"/>
        <v>21.54</v>
      </c>
      <c r="L23" s="42">
        <f t="shared" si="3"/>
        <v>4</v>
      </c>
      <c r="M23" s="43"/>
      <c r="N23" s="44">
        <f>IF((D23&lt;=0),0,IF((D23&lt;=3),'UNITARIO 35'!$N$4,IF((D23&lt;=5),'UNITARIO 35'!$N$5,IF((D23&lt;=10),'UNITARIO 35'!$N$6,IF((D23&lt;=15),'UNITARIO 35'!$N$7,IF((D23&lt;=20),'UNITARIO 35'!$N$8,'UNITARIO 35'!$N$8+('UNITARIO 35'!$N$9*L23)))))))</f>
        <v>12.92</v>
      </c>
      <c r="O23" s="47"/>
    </row>
    <row r="24" spans="1:15" ht="17.25" customHeight="1">
      <c r="A24" s="68" t="s">
        <v>12</v>
      </c>
      <c r="B24" s="69"/>
      <c r="C24" s="70"/>
      <c r="D24" s="24">
        <v>52</v>
      </c>
      <c r="E24" s="21">
        <f t="shared" si="2"/>
        <v>6</v>
      </c>
      <c r="F24" s="22"/>
      <c r="G24" s="38">
        <f>IF((D24&lt;=0),0,IF((D24&lt;=6),'UNITARIO 35'!$C$6,IF((D24&lt;=12),'UNITARIO 35'!$C$7,IF((D24&lt;=21),'UNITARIO 35'!$C$8,'UNITARIO 35'!$C$8+('UNITARIO 35'!$C$9*E24)))))</f>
        <v>7.92</v>
      </c>
      <c r="H24" s="39">
        <f t="shared" si="0"/>
        <v>11.879999999999999</v>
      </c>
      <c r="I24" s="46"/>
      <c r="J24" s="38">
        <f>IF((D24&lt;=0),0,IF((D24&lt;=6),'UNITARIO 35'!$H$6,IF((D24&lt;=12),'UNITARIO 35'!$H$7,IF((D24&lt;=21),'UNITARIO 35'!$H$8,'UNITARIO 35'!$H$8+('UNITARIO 35'!$H$9*E24)))))</f>
        <v>15.84</v>
      </c>
      <c r="K24" s="39">
        <f t="shared" si="1"/>
        <v>23.759999999999998</v>
      </c>
      <c r="L24" s="42">
        <f t="shared" si="3"/>
        <v>5</v>
      </c>
      <c r="M24" s="43"/>
      <c r="N24" s="44">
        <f>IF((D24&lt;=0),0,IF((D24&lt;=3),'UNITARIO 35'!$N$4,IF((D24&lt;=5),'UNITARIO 35'!$N$5,IF((D24&lt;=10),'UNITARIO 35'!$N$6,IF((D24&lt;=15),'UNITARIO 35'!$N$7,IF((D24&lt;=20),'UNITARIO 35'!$N$8,'UNITARIO 35'!$N$8+('UNITARIO 35'!$N$9*L24)))))))</f>
        <v>14.57</v>
      </c>
      <c r="O24" s="47"/>
    </row>
    <row r="25" spans="1:15" ht="17.25" customHeight="1">
      <c r="A25" s="68" t="s">
        <v>12</v>
      </c>
      <c r="B25" s="69"/>
      <c r="C25" s="70"/>
      <c r="D25" s="24">
        <v>58</v>
      </c>
      <c r="E25" s="21">
        <f t="shared" si="2"/>
        <v>7</v>
      </c>
      <c r="F25" s="22"/>
      <c r="G25" s="38">
        <f>IF((D25&lt;=0),0,IF((D25&lt;=6),'UNITARIO 35'!$C$6,IF((D25&lt;=12),'UNITARIO 35'!$C$7,IF((D25&lt;=21),'UNITARIO 35'!$C$8,'UNITARIO 35'!$C$8+('UNITARIO 35'!$C$9*E25)))))</f>
        <v>8.66</v>
      </c>
      <c r="H25" s="39">
        <f t="shared" si="0"/>
        <v>12.99</v>
      </c>
      <c r="I25" s="46"/>
      <c r="J25" s="38">
        <f>IF((D25&lt;=0),0,IF((D25&lt;=6),'UNITARIO 35'!$H$6,IF((D25&lt;=12),'UNITARIO 35'!$H$7,IF((D25&lt;=21),'UNITARIO 35'!$H$8,'UNITARIO 35'!$H$8+('UNITARIO 35'!$H$9*E25)))))</f>
        <v>17.32</v>
      </c>
      <c r="K25" s="39">
        <f t="shared" si="1"/>
        <v>25.98</v>
      </c>
      <c r="L25" s="42">
        <f t="shared" si="3"/>
        <v>6</v>
      </c>
      <c r="M25" s="43"/>
      <c r="N25" s="44">
        <f>IF((D25&lt;=0),0,IF((D25&lt;=3),'UNITARIO 35'!$N$4,IF((D25&lt;=5),'UNITARIO 35'!$N$5,IF((D25&lt;=10),'UNITARIO 35'!$N$6,IF((D25&lt;=15),'UNITARIO 35'!$N$7,IF((D25&lt;=20),'UNITARIO 35'!$N$8,'UNITARIO 35'!$N$8+('UNITARIO 35'!$N$9*L25)))))))</f>
        <v>16.22</v>
      </c>
      <c r="O25" s="47"/>
    </row>
    <row r="26" spans="1:15" ht="17.25" customHeight="1">
      <c r="A26" s="68" t="s">
        <v>12</v>
      </c>
      <c r="B26" s="69"/>
      <c r="C26" s="70"/>
      <c r="D26" s="24">
        <v>64</v>
      </c>
      <c r="E26" s="21">
        <f t="shared" si="2"/>
        <v>8</v>
      </c>
      <c r="F26" s="22"/>
      <c r="G26" s="38">
        <f>IF((D26&lt;=0),0,IF((D26&lt;=6),'UNITARIO 35'!$C$6,IF((D26&lt;=12),'UNITARIO 35'!$C$7,IF((D26&lt;=21),'UNITARIO 35'!$C$8,'UNITARIO 35'!$C$8+('UNITARIO 35'!$C$9*E26)))))</f>
        <v>9.4</v>
      </c>
      <c r="H26" s="39">
        <f t="shared" si="0"/>
        <v>14.100000000000001</v>
      </c>
      <c r="I26" s="46"/>
      <c r="J26" s="38">
        <f>IF((D26&lt;=0),0,IF((D26&lt;=6),'UNITARIO 35'!$H$6,IF((D26&lt;=12),'UNITARIO 35'!$H$7,IF((D26&lt;=21),'UNITARIO 35'!$H$8,'UNITARIO 35'!$H$8+('UNITARIO 35'!$H$9*E26)))))</f>
        <v>18.8</v>
      </c>
      <c r="K26" s="39">
        <f t="shared" si="1"/>
        <v>28.200000000000003</v>
      </c>
      <c r="L26" s="42">
        <f t="shared" si="3"/>
        <v>7</v>
      </c>
      <c r="M26" s="43"/>
      <c r="N26" s="44">
        <f>IF((D26&lt;=0),0,IF((D26&lt;=3),'UNITARIO 35'!$N$4,IF((D26&lt;=5),'UNITARIO 35'!$N$5,IF((D26&lt;=10),'UNITARIO 35'!$N$6,IF((D26&lt;=15),'UNITARIO 35'!$N$7,IF((D26&lt;=20),'UNITARIO 35'!$N$8,'UNITARIO 35'!$N$8+('UNITARIO 35'!$N$9*L26)))))))</f>
        <v>17.869999999999997</v>
      </c>
      <c r="O26" s="47"/>
    </row>
    <row r="27" spans="1:15" ht="17.25" customHeight="1">
      <c r="A27" s="68" t="s">
        <v>12</v>
      </c>
      <c r="B27" s="69"/>
      <c r="C27" s="70"/>
      <c r="D27" s="24">
        <v>70</v>
      </c>
      <c r="E27" s="21">
        <f t="shared" si="2"/>
        <v>9</v>
      </c>
      <c r="F27" s="22"/>
      <c r="G27" s="38">
        <f>IF((D27&lt;=0),0,IF((D27&lt;=6),'UNITARIO 35'!$C$6,IF((D27&lt;=12),'UNITARIO 35'!$C$7,IF((D27&lt;=21),'UNITARIO 35'!$C$8,'UNITARIO 35'!$C$8+('UNITARIO 35'!$C$9*E27)))))</f>
        <v>10.14</v>
      </c>
      <c r="H27" s="39">
        <f t="shared" si="0"/>
        <v>15.21</v>
      </c>
      <c r="I27" s="46"/>
      <c r="J27" s="38">
        <f>IF((D27&lt;=0),0,IF((D27&lt;=6),'UNITARIO 35'!$H$6,IF((D27&lt;=12),'UNITARIO 35'!$H$7,IF((D27&lt;=21),'UNITARIO 35'!$H$8,'UNITARIO 35'!$H$8+('UNITARIO 35'!$H$9*E27)))))</f>
        <v>20.28</v>
      </c>
      <c r="K27" s="39">
        <f t="shared" si="1"/>
        <v>30.42</v>
      </c>
      <c r="L27" s="42">
        <f t="shared" si="3"/>
        <v>8</v>
      </c>
      <c r="M27" s="43"/>
      <c r="N27" s="44">
        <f>IF((D27&lt;=0),0,IF((D27&lt;=3),'UNITARIO 35'!$N$4,IF((D27&lt;=5),'UNITARIO 35'!$N$5,IF((D27&lt;=10),'UNITARIO 35'!$N$6,IF((D27&lt;=15),'UNITARIO 35'!$N$7,IF((D27&lt;=20),'UNITARIO 35'!$N$8,'UNITARIO 35'!$N$8+('UNITARIO 35'!$N$9*L27)))))))</f>
        <v>19.52</v>
      </c>
      <c r="O27" s="47"/>
    </row>
    <row r="28" spans="1:15" ht="17.25" customHeight="1">
      <c r="A28" s="68" t="s">
        <v>12</v>
      </c>
      <c r="B28" s="69"/>
      <c r="C28" s="70"/>
      <c r="D28" s="24">
        <v>76</v>
      </c>
      <c r="E28" s="21">
        <f t="shared" si="2"/>
        <v>10</v>
      </c>
      <c r="F28" s="22"/>
      <c r="G28" s="38">
        <f>IF((D28&lt;=0),0,IF((D28&lt;=6),'UNITARIO 35'!$C$6,IF((D28&lt;=12),'UNITARIO 35'!$C$7,IF((D28&lt;=21),'UNITARIO 35'!$C$8,'UNITARIO 35'!$C$8+('UNITARIO 35'!$C$9*E28)))))</f>
        <v>10.88</v>
      </c>
      <c r="H28" s="39">
        <f t="shared" si="0"/>
        <v>16.32</v>
      </c>
      <c r="I28" s="46"/>
      <c r="J28" s="38">
        <f>IF((D28&lt;=0),0,IF((D28&lt;=6),'UNITARIO 35'!$H$6,IF((D28&lt;=12),'UNITARIO 35'!$H$7,IF((D28&lt;=21),'UNITARIO 35'!$H$8,'UNITARIO 35'!$H$8+('UNITARIO 35'!$H$9*E28)))))</f>
        <v>21.76</v>
      </c>
      <c r="K28" s="39">
        <f t="shared" si="1"/>
        <v>32.64</v>
      </c>
      <c r="L28" s="42">
        <f t="shared" si="3"/>
        <v>9</v>
      </c>
      <c r="M28" s="43"/>
      <c r="N28" s="44">
        <f>IF((D28&lt;=0),0,IF((D28&lt;=3),'UNITARIO 35'!$N$4,IF((D28&lt;=5),'UNITARIO 35'!$N$5,IF((D28&lt;=10),'UNITARIO 35'!$N$6,IF((D28&lt;=15),'UNITARIO 35'!$N$7,IF((D28&lt;=20),'UNITARIO 35'!$N$8,'UNITARIO 35'!$N$8+('UNITARIO 35'!$N$9*L28)))))))</f>
        <v>21.17</v>
      </c>
      <c r="O28" s="47"/>
    </row>
    <row r="29" spans="1:15" ht="17.25" customHeight="1">
      <c r="A29" s="68" t="s">
        <v>12</v>
      </c>
      <c r="B29" s="69"/>
      <c r="C29" s="70"/>
      <c r="D29" s="24">
        <v>82</v>
      </c>
      <c r="E29" s="21">
        <f t="shared" si="2"/>
        <v>11</v>
      </c>
      <c r="F29" s="22"/>
      <c r="G29" s="38">
        <f>IF((D29&lt;=0),0,IF((D29&lt;=6),'UNITARIO 35'!$C$6,IF((D29&lt;=12),'UNITARIO 35'!$C$7,IF((D29&lt;=21),'UNITARIO 35'!$C$8,'UNITARIO 35'!$C$8+('UNITARIO 35'!$C$9*E29)))))</f>
        <v>11.620000000000001</v>
      </c>
      <c r="H29" s="39">
        <f t="shared" si="0"/>
        <v>17.43</v>
      </c>
      <c r="I29" s="46"/>
      <c r="J29" s="38">
        <f>IF((D29&lt;=0),0,IF((D29&lt;=6),'UNITARIO 35'!$H$6,IF((D29&lt;=12),'UNITARIO 35'!$H$7,IF((D29&lt;=21),'UNITARIO 35'!$H$8,'UNITARIO 35'!$H$8+('UNITARIO 35'!$H$9*E29)))))</f>
        <v>23.240000000000002</v>
      </c>
      <c r="K29" s="39">
        <f t="shared" si="1"/>
        <v>34.86</v>
      </c>
      <c r="L29" s="42">
        <f t="shared" si="3"/>
        <v>10</v>
      </c>
      <c r="M29" s="43"/>
      <c r="N29" s="44">
        <f>IF((D29&lt;=0),0,IF((D29&lt;=3),'UNITARIO 35'!$N$4,IF((D29&lt;=5),'UNITARIO 35'!$N$5,IF((D29&lt;=10),'UNITARIO 35'!$N$6,IF((D29&lt;=15),'UNITARIO 35'!$N$7,IF((D29&lt;=20),'UNITARIO 35'!$N$8,'UNITARIO 35'!$N$8+('UNITARIO 35'!$N$9*L29)))))))</f>
        <v>22.82</v>
      </c>
      <c r="O29" s="47"/>
    </row>
    <row r="30" spans="1:15" ht="17.25" customHeight="1">
      <c r="A30" s="68" t="s">
        <v>12</v>
      </c>
      <c r="B30" s="69"/>
      <c r="C30" s="70"/>
      <c r="D30" s="24">
        <v>88</v>
      </c>
      <c r="E30" s="21">
        <f t="shared" si="2"/>
        <v>12</v>
      </c>
      <c r="F30" s="22"/>
      <c r="G30" s="38">
        <f>IF((D30&lt;=0),0,IF((D30&lt;=6),'UNITARIO 35'!$C$6,IF((D30&lt;=12),'UNITARIO 35'!$C$7,IF((D30&lt;=21),'UNITARIO 35'!$C$8,'UNITARIO 35'!$C$8+('UNITARIO 35'!$C$9*E30)))))</f>
        <v>12.36</v>
      </c>
      <c r="H30" s="39">
        <f t="shared" si="0"/>
        <v>18.54</v>
      </c>
      <c r="I30" s="46"/>
      <c r="J30" s="38">
        <f>IF((D30&lt;=0),0,IF((D30&lt;=6),'UNITARIO 35'!$H$6,IF((D30&lt;=12),'UNITARIO 35'!$H$7,IF((D30&lt;=21),'UNITARIO 35'!$H$8,'UNITARIO 35'!$H$8+('UNITARIO 35'!$H$9*E30)))))</f>
        <v>24.72</v>
      </c>
      <c r="K30" s="39">
        <f t="shared" si="1"/>
        <v>37.08</v>
      </c>
      <c r="L30" s="42">
        <f t="shared" si="3"/>
        <v>11</v>
      </c>
      <c r="M30" s="43"/>
      <c r="N30" s="44">
        <f>IF((D30&lt;=0),0,IF((D30&lt;=3),'UNITARIO 35'!$N$4,IF((D30&lt;=5),'UNITARIO 35'!$N$5,IF((D30&lt;=10),'UNITARIO 35'!$N$6,IF((D30&lt;=15),'UNITARIO 35'!$N$7,IF((D30&lt;=20),'UNITARIO 35'!$N$8,'UNITARIO 35'!$N$8+('UNITARIO 35'!$N$9*L30)))))))</f>
        <v>24.47</v>
      </c>
      <c r="O30" s="47"/>
    </row>
    <row r="31" spans="1:15" ht="17.25" customHeight="1">
      <c r="A31" s="68" t="s">
        <v>12</v>
      </c>
      <c r="B31" s="69"/>
      <c r="C31" s="70"/>
      <c r="D31" s="24">
        <v>89</v>
      </c>
      <c r="E31" s="21">
        <f t="shared" si="2"/>
        <v>12</v>
      </c>
      <c r="F31" s="22"/>
      <c r="G31" s="38">
        <f>IF((D31&lt;=0),0,IF((D31&lt;=6),'UNITARIO 35'!$C$6,IF((D31&lt;=12),'UNITARIO 35'!$C$7,IF((D31&lt;=21),'UNITARIO 35'!$C$8,'UNITARIO 35'!$C$8+('UNITARIO 35'!$C$9*E31)))))</f>
        <v>12.36</v>
      </c>
      <c r="H31" s="39">
        <f t="shared" si="0"/>
        <v>18.54</v>
      </c>
      <c r="I31" s="46"/>
      <c r="J31" s="38">
        <f>IF((D31&lt;=0),0,IF((D31&lt;=6),'UNITARIO 35'!$H$6,IF((D31&lt;=12),'UNITARIO 35'!$H$7,IF((D31&lt;=21),'UNITARIO 35'!$H$8,'UNITARIO 35'!$H$8+('UNITARIO 35'!$H$9*E31)))))</f>
        <v>24.72</v>
      </c>
      <c r="K31" s="39">
        <f t="shared" si="1"/>
        <v>37.08</v>
      </c>
      <c r="L31" s="42">
        <f t="shared" si="3"/>
        <v>11</v>
      </c>
      <c r="M31" s="43"/>
      <c r="N31" s="44">
        <f>IF((D31&lt;=0),0,IF((D31&lt;=3),'UNITARIO 35'!$N$4,IF((D31&lt;=5),'UNITARIO 35'!$N$5,IF((D31&lt;=10),'UNITARIO 35'!$N$6,IF((D31&lt;=15),'UNITARIO 35'!$N$7,IF((D31&lt;=20),'UNITARIO 35'!$N$8,'UNITARIO 35'!$N$8+('UNITARIO 35'!$N$9*L31)))))))</f>
        <v>24.47</v>
      </c>
      <c r="O31" s="47"/>
    </row>
    <row r="32" spans="1:15" ht="17.25" customHeight="1">
      <c r="A32" s="68" t="s">
        <v>12</v>
      </c>
      <c r="B32" s="69"/>
      <c r="C32" s="70"/>
      <c r="D32" s="24">
        <v>90</v>
      </c>
      <c r="E32" s="21">
        <f t="shared" si="2"/>
        <v>12</v>
      </c>
      <c r="F32" s="22"/>
      <c r="G32" s="38">
        <f>IF((D32&lt;=0),0,IF((D32&lt;=6),'UNITARIO 35'!$C$6,IF((D32&lt;=12),'UNITARIO 35'!$C$7,IF((D32&lt;=21),'UNITARIO 35'!$C$8,'UNITARIO 35'!$C$8+('UNITARIO 35'!$C$9*E32)))))</f>
        <v>12.36</v>
      </c>
      <c r="H32" s="39">
        <f t="shared" si="0"/>
        <v>18.54</v>
      </c>
      <c r="I32" s="46"/>
      <c r="J32" s="38">
        <f>IF((D32&lt;=0),0,IF((D32&lt;=6),'UNITARIO 35'!$H$6,IF((D32&lt;=12),'UNITARIO 35'!$H$7,IF((D32&lt;=21),'UNITARIO 35'!$H$8,'UNITARIO 35'!$H$8+('UNITARIO 35'!$H$9*E32)))))</f>
        <v>24.72</v>
      </c>
      <c r="K32" s="39">
        <f t="shared" si="1"/>
        <v>37.08</v>
      </c>
      <c r="L32" s="42">
        <f t="shared" si="3"/>
        <v>12</v>
      </c>
      <c r="M32" s="43"/>
      <c r="N32" s="44">
        <f>IF((D32&lt;=0),0,IF((D32&lt;=3),'UNITARIO 35'!$N$4,IF((D32&lt;=5),'UNITARIO 35'!$N$5,IF((D32&lt;=10),'UNITARIO 35'!$N$6,IF((D32&lt;=15),'UNITARIO 35'!$N$7,IF((D32&lt;=20),'UNITARIO 35'!$N$8,'UNITARIO 35'!$N$8+('UNITARIO 35'!$N$9*L32)))))))</f>
        <v>26.119999999999997</v>
      </c>
      <c r="O32" s="47"/>
    </row>
    <row r="33" spans="1:15" ht="17.25" customHeight="1">
      <c r="A33" s="68" t="s">
        <v>12</v>
      </c>
      <c r="B33" s="69"/>
      <c r="C33" s="70"/>
      <c r="D33" s="24">
        <v>91</v>
      </c>
      <c r="E33" s="21">
        <f t="shared" si="2"/>
        <v>12</v>
      </c>
      <c r="F33" s="22"/>
      <c r="G33" s="38">
        <f>IF((D33&lt;=0),0,IF((D33&lt;=6),'UNITARIO 35'!$C$6,IF((D33&lt;=12),'UNITARIO 35'!$C$7,IF((D33&lt;=21),'UNITARIO 35'!$C$8,'UNITARIO 35'!$C$8+('UNITARIO 35'!$C$9*E33)))))</f>
        <v>12.36</v>
      </c>
      <c r="H33" s="39">
        <f t="shared" si="0"/>
        <v>18.54</v>
      </c>
      <c r="I33" s="46"/>
      <c r="J33" s="38">
        <f>IF((D33&lt;=0),0,IF((D33&lt;=6),'UNITARIO 35'!$H$6,IF((D33&lt;=12),'UNITARIO 35'!$H$7,IF((D33&lt;=21),'UNITARIO 35'!$H$8,'UNITARIO 35'!$H$8+('UNITARIO 35'!$H$9*E33)))))</f>
        <v>24.72</v>
      </c>
      <c r="K33" s="39">
        <f t="shared" si="1"/>
        <v>37.08</v>
      </c>
      <c r="L33" s="42">
        <f t="shared" si="3"/>
        <v>12</v>
      </c>
      <c r="M33" s="43"/>
      <c r="N33" s="44">
        <f>IF((D33&lt;=0),0,IF((D33&lt;=3),'UNITARIO 35'!$N$4,IF((D33&lt;=5),'UNITARIO 35'!$N$5,IF((D33&lt;=10),'UNITARIO 35'!$N$6,IF((D33&lt;=15),'UNITARIO 35'!$N$7,IF((D33&lt;=20),'UNITARIO 35'!$N$8,'UNITARIO 35'!$N$8+('UNITARIO 35'!$N$9*L33)))))))</f>
        <v>26.119999999999997</v>
      </c>
      <c r="O33" s="47"/>
    </row>
    <row r="34" spans="1:15" ht="17.25" customHeight="1">
      <c r="A34" s="68" t="s">
        <v>12</v>
      </c>
      <c r="B34" s="69"/>
      <c r="C34" s="70"/>
      <c r="D34" s="24">
        <v>92</v>
      </c>
      <c r="E34" s="21">
        <f t="shared" si="2"/>
        <v>12</v>
      </c>
      <c r="F34" s="22"/>
      <c r="G34" s="38">
        <f>IF((D34&lt;=0),0,IF((D34&lt;=6),'UNITARIO 35'!$C$6,IF((D34&lt;=12),'UNITARIO 35'!$C$7,IF((D34&lt;=21),'UNITARIO 35'!$C$8,'UNITARIO 35'!$C$8+('UNITARIO 35'!$C$9*E34)))))</f>
        <v>12.36</v>
      </c>
      <c r="H34" s="39">
        <f t="shared" si="0"/>
        <v>18.54</v>
      </c>
      <c r="I34" s="46"/>
      <c r="J34" s="38">
        <f>IF((D34&lt;=0),0,IF((D34&lt;=6),'UNITARIO 35'!$H$6,IF((D34&lt;=12),'UNITARIO 35'!$H$7,IF((D34&lt;=21),'UNITARIO 35'!$H$8,'UNITARIO 35'!$H$8+('UNITARIO 35'!$H$9*E34)))))</f>
        <v>24.72</v>
      </c>
      <c r="K34" s="39">
        <f t="shared" si="1"/>
        <v>37.08</v>
      </c>
      <c r="L34" s="42">
        <f t="shared" si="3"/>
        <v>12</v>
      </c>
      <c r="M34" s="43"/>
      <c r="N34" s="44">
        <f>IF((D34&lt;=0),0,IF((D34&lt;=3),'UNITARIO 35'!$N$4,IF((D34&lt;=5),'UNITARIO 35'!$N$5,IF((D34&lt;=10),'UNITARIO 35'!$N$6,IF((D34&lt;=15),'UNITARIO 35'!$N$7,IF((D34&lt;=20),'UNITARIO 35'!$N$8,'UNITARIO 35'!$N$8+('UNITARIO 35'!$N$9*L34)))))))</f>
        <v>26.119999999999997</v>
      </c>
      <c r="O34" s="47"/>
    </row>
    <row r="35" spans="1:15" ht="17.25" customHeight="1">
      <c r="A35" s="68" t="s">
        <v>12</v>
      </c>
      <c r="B35" s="69"/>
      <c r="C35" s="70"/>
      <c r="D35" s="24">
        <v>93</v>
      </c>
      <c r="E35" s="21">
        <f t="shared" si="2"/>
        <v>12</v>
      </c>
      <c r="F35" s="22"/>
      <c r="G35" s="38">
        <f>IF((D35&lt;=0),0,IF((D35&lt;=6),'UNITARIO 35'!$C$6,IF((D35&lt;=12),'UNITARIO 35'!$C$7,IF((D35&lt;=21),'UNITARIO 35'!$C$8,'UNITARIO 35'!$C$8+('UNITARIO 35'!$C$9*E35)))))</f>
        <v>12.36</v>
      </c>
      <c r="H35" s="39">
        <f t="shared" si="0"/>
        <v>18.54</v>
      </c>
      <c r="I35" s="46"/>
      <c r="J35" s="38">
        <f>IF((D35&lt;=0),0,IF((D35&lt;=6),'UNITARIO 35'!$H$6,IF((D35&lt;=12),'UNITARIO 35'!$H$7,IF((D35&lt;=21),'UNITARIO 35'!$H$8,'UNITARIO 35'!$H$8+('UNITARIO 35'!$H$9*E35)))))</f>
        <v>24.72</v>
      </c>
      <c r="K35" s="39">
        <f t="shared" si="1"/>
        <v>37.08</v>
      </c>
      <c r="L35" s="42">
        <f t="shared" si="3"/>
        <v>12</v>
      </c>
      <c r="M35" s="43"/>
      <c r="N35" s="44">
        <f>IF((D35&lt;=0),0,IF((D35&lt;=3),'UNITARIO 35'!$N$4,IF((D35&lt;=5),'UNITARIO 35'!$N$5,IF((D35&lt;=10),'UNITARIO 35'!$N$6,IF((D35&lt;=15),'UNITARIO 35'!$N$7,IF((D35&lt;=20),'UNITARIO 35'!$N$8,'UNITARIO 35'!$N$8+('UNITARIO 35'!$N$9*L35)))))))</f>
        <v>26.119999999999997</v>
      </c>
      <c r="O35" s="47"/>
    </row>
    <row r="36" spans="1:15" ht="17.25" customHeight="1">
      <c r="A36" s="68" t="s">
        <v>12</v>
      </c>
      <c r="B36" s="69"/>
      <c r="C36" s="70"/>
      <c r="D36" s="24">
        <v>94</v>
      </c>
      <c r="E36" s="21">
        <f t="shared" si="2"/>
        <v>13</v>
      </c>
      <c r="F36" s="22"/>
      <c r="G36" s="38">
        <f>IF((D36&lt;=0),0,IF((D36&lt;=6),'UNITARIO 35'!$C$6,IF((D36&lt;=12),'UNITARIO 35'!$C$7,IF((D36&lt;=21),'UNITARIO 35'!$C$8,'UNITARIO 35'!$C$8+('UNITARIO 35'!$C$9*E36)))))</f>
        <v>13.1</v>
      </c>
      <c r="H36" s="39">
        <f t="shared" si="0"/>
        <v>19.65</v>
      </c>
      <c r="I36" s="46"/>
      <c r="J36" s="38">
        <f>IF((D36&lt;=0),0,IF((D36&lt;=6),'UNITARIO 35'!$H$6,IF((D36&lt;=12),'UNITARIO 35'!$H$7,IF((D36&lt;=21),'UNITARIO 35'!$H$8,'UNITARIO 35'!$H$8+('UNITARIO 35'!$H$9*E36)))))</f>
        <v>26.2</v>
      </c>
      <c r="K36" s="39">
        <f t="shared" si="1"/>
        <v>39.3</v>
      </c>
      <c r="L36" s="42">
        <f t="shared" si="3"/>
        <v>12</v>
      </c>
      <c r="M36" s="43"/>
      <c r="N36" s="44">
        <f>IF((D36&lt;=0),0,IF((D36&lt;=3),'UNITARIO 35'!$N$4,IF((D36&lt;=5),'UNITARIO 35'!$N$5,IF((D36&lt;=10),'UNITARIO 35'!$N$6,IF((D36&lt;=15),'UNITARIO 35'!$N$7,IF((D36&lt;=20),'UNITARIO 35'!$N$8,'UNITARIO 35'!$N$8+('UNITARIO 35'!$N$9*L36)))))))</f>
        <v>26.119999999999997</v>
      </c>
      <c r="O36" s="47"/>
    </row>
    <row r="37" spans="1:15" ht="17.25" customHeight="1">
      <c r="A37" s="68" t="s">
        <v>12</v>
      </c>
      <c r="B37" s="69"/>
      <c r="C37" s="70"/>
      <c r="D37" s="24">
        <v>95</v>
      </c>
      <c r="E37" s="21">
        <f t="shared" si="2"/>
        <v>13</v>
      </c>
      <c r="F37" s="22"/>
      <c r="G37" s="38">
        <f>IF((D37&lt;=0),0,IF((D37&lt;=6),'UNITARIO 35'!$C$6,IF((D37&lt;=12),'UNITARIO 35'!$C$7,IF((D37&lt;=21),'UNITARIO 35'!$C$8,'UNITARIO 35'!$C$8+('UNITARIO 35'!$C$9*E37)))))</f>
        <v>13.1</v>
      </c>
      <c r="H37" s="39">
        <f t="shared" si="0"/>
        <v>19.65</v>
      </c>
      <c r="I37" s="46"/>
      <c r="J37" s="38">
        <f>IF((D37&lt;=0),0,IF((D37&lt;=6),'UNITARIO 35'!$H$6,IF((D37&lt;=12),'UNITARIO 35'!$H$7,IF((D37&lt;=21),'UNITARIO 35'!$H$8,'UNITARIO 35'!$H$8+('UNITARIO 35'!$H$9*E37)))))</f>
        <v>26.2</v>
      </c>
      <c r="K37" s="39">
        <f t="shared" si="1"/>
        <v>39.3</v>
      </c>
      <c r="L37" s="42">
        <f t="shared" si="3"/>
        <v>12</v>
      </c>
      <c r="M37" s="43"/>
      <c r="N37" s="44">
        <f>IF((D37&lt;=0),0,IF((D37&lt;=3),'UNITARIO 35'!$N$4,IF((D37&lt;=5),'UNITARIO 35'!$N$5,IF((D37&lt;=10),'UNITARIO 35'!$N$6,IF((D37&lt;=15),'UNITARIO 35'!$N$7,IF((D37&lt;=20),'UNITARIO 35'!$N$8,'UNITARIO 35'!$N$8+('UNITARIO 35'!$N$9*L37)))))))</f>
        <v>26.119999999999997</v>
      </c>
      <c r="O37" s="47"/>
    </row>
    <row r="38" spans="1:15" ht="17.25" customHeight="1">
      <c r="A38" s="68" t="s">
        <v>12</v>
      </c>
      <c r="B38" s="69"/>
      <c r="C38" s="70"/>
      <c r="D38" s="24">
        <v>96</v>
      </c>
      <c r="E38" s="21">
        <f t="shared" si="2"/>
        <v>13</v>
      </c>
      <c r="F38" s="22"/>
      <c r="G38" s="38">
        <f>IF((D38&lt;=0),0,IF((D38&lt;=6),'UNITARIO 35'!$C$6,IF((D38&lt;=12),'UNITARIO 35'!$C$7,IF((D38&lt;=21),'UNITARIO 35'!$C$8,'UNITARIO 35'!$C$8+('UNITARIO 35'!$C$9*E38)))))</f>
        <v>13.1</v>
      </c>
      <c r="H38" s="39">
        <f t="shared" si="0"/>
        <v>19.65</v>
      </c>
      <c r="I38" s="46"/>
      <c r="J38" s="38">
        <f>IF((D38&lt;=0),0,IF((D38&lt;=6),'UNITARIO 35'!$H$6,IF((D38&lt;=12),'UNITARIO 35'!$H$7,IF((D38&lt;=21),'UNITARIO 35'!$H$8,'UNITARIO 35'!$H$8+('UNITARIO 35'!$H$9*E38)))))</f>
        <v>26.2</v>
      </c>
      <c r="K38" s="39">
        <f t="shared" si="1"/>
        <v>39.3</v>
      </c>
      <c r="L38" s="42">
        <f t="shared" si="3"/>
        <v>13</v>
      </c>
      <c r="M38" s="43"/>
      <c r="N38" s="44">
        <f>IF((D38&lt;=0),0,IF((D38&lt;=3),'UNITARIO 35'!$N$4,IF((D38&lt;=5),'UNITARIO 35'!$N$5,IF((D38&lt;=10),'UNITARIO 35'!$N$6,IF((D38&lt;=15),'UNITARIO 35'!$N$7,IF((D38&lt;=20),'UNITARIO 35'!$N$8,'UNITARIO 35'!$N$8+('UNITARIO 35'!$N$9*L38)))))))</f>
        <v>27.77</v>
      </c>
      <c r="O38" s="47"/>
    </row>
    <row r="39" spans="1:15" ht="17.25" customHeight="1">
      <c r="A39" s="68" t="s">
        <v>12</v>
      </c>
      <c r="B39" s="69"/>
      <c r="C39" s="70"/>
      <c r="D39" s="24">
        <v>97</v>
      </c>
      <c r="E39" s="21">
        <f t="shared" si="2"/>
        <v>13</v>
      </c>
      <c r="F39" s="22"/>
      <c r="G39" s="38">
        <f>IF((D39&lt;=0),0,IF((D39&lt;=6),'UNITARIO 35'!$C$6,IF((D39&lt;=12),'UNITARIO 35'!$C$7,IF((D39&lt;=21),'UNITARIO 35'!$C$8,'UNITARIO 35'!$C$8+('UNITARIO 35'!$C$9*E39)))))</f>
        <v>13.1</v>
      </c>
      <c r="H39" s="39">
        <f t="shared" si="0"/>
        <v>19.65</v>
      </c>
      <c r="I39" s="46"/>
      <c r="J39" s="38">
        <f>IF((D39&lt;=0),0,IF((D39&lt;=6),'UNITARIO 35'!$H$6,IF((D39&lt;=12),'UNITARIO 35'!$H$7,IF((D39&lt;=21),'UNITARIO 35'!$H$8,'UNITARIO 35'!$H$8+('UNITARIO 35'!$H$9*E39)))))</f>
        <v>26.2</v>
      </c>
      <c r="K39" s="39">
        <f t="shared" si="1"/>
        <v>39.3</v>
      </c>
      <c r="L39" s="42">
        <f t="shared" si="3"/>
        <v>13</v>
      </c>
      <c r="M39" s="43"/>
      <c r="N39" s="44">
        <f>IF((D39&lt;=0),0,IF((D39&lt;=3),'UNITARIO 35'!$N$4,IF((D39&lt;=5),'UNITARIO 35'!$N$5,IF((D39&lt;=10),'UNITARIO 35'!$N$6,IF((D39&lt;=15),'UNITARIO 35'!$N$7,IF((D39&lt;=20),'UNITARIO 35'!$N$8,'UNITARIO 35'!$N$8+('UNITARIO 35'!$N$9*L39)))))))</f>
        <v>27.77</v>
      </c>
      <c r="O39" s="47"/>
    </row>
    <row r="40" spans="1:15" ht="17.25" customHeight="1">
      <c r="A40" s="68" t="s">
        <v>12</v>
      </c>
      <c r="B40" s="69"/>
      <c r="C40" s="70"/>
      <c r="D40" s="24">
        <v>98</v>
      </c>
      <c r="E40" s="21">
        <f t="shared" si="2"/>
        <v>13</v>
      </c>
      <c r="F40" s="22"/>
      <c r="G40" s="38">
        <f>IF((D40&lt;=0),0,IF((D40&lt;=6),'UNITARIO 35'!$C$6,IF((D40&lt;=12),'UNITARIO 35'!$C$7,IF((D40&lt;=21),'UNITARIO 35'!$C$8,'UNITARIO 35'!$C$8+('UNITARIO 35'!$C$9*E40)))))</f>
        <v>13.1</v>
      </c>
      <c r="H40" s="39">
        <f t="shared" si="0"/>
        <v>19.65</v>
      </c>
      <c r="I40" s="46"/>
      <c r="J40" s="38">
        <f>IF((D40&lt;=0),0,IF((D40&lt;=6),'UNITARIO 35'!$H$6,IF((D40&lt;=12),'UNITARIO 35'!$H$7,IF((D40&lt;=21),'UNITARIO 35'!$H$8,'UNITARIO 35'!$H$8+('UNITARIO 35'!$H$9*E40)))))</f>
        <v>26.2</v>
      </c>
      <c r="K40" s="39">
        <f t="shared" si="1"/>
        <v>39.3</v>
      </c>
      <c r="L40" s="42">
        <f t="shared" si="3"/>
        <v>13</v>
      </c>
      <c r="M40" s="43"/>
      <c r="N40" s="44">
        <f>IF((D40&lt;=0),0,IF((D40&lt;=3),'UNITARIO 35'!$N$4,IF((D40&lt;=5),'UNITARIO 35'!$N$5,IF((D40&lt;=10),'UNITARIO 35'!$N$6,IF((D40&lt;=15),'UNITARIO 35'!$N$7,IF((D40&lt;=20),'UNITARIO 35'!$N$8,'UNITARIO 35'!$N$8+('UNITARIO 35'!$N$9*L40)))))))</f>
        <v>27.77</v>
      </c>
      <c r="O40" s="47"/>
    </row>
    <row r="41" spans="1:15" ht="17.25" customHeight="1">
      <c r="A41" s="68" t="s">
        <v>12</v>
      </c>
      <c r="B41" s="69"/>
      <c r="C41" s="70"/>
      <c r="D41" s="24">
        <v>99</v>
      </c>
      <c r="E41" s="21">
        <f t="shared" si="2"/>
        <v>13</v>
      </c>
      <c r="F41" s="22"/>
      <c r="G41" s="38">
        <f>IF((D41&lt;=0),0,IF((D41&lt;=6),'UNITARIO 35'!$C$6,IF((D41&lt;=12),'UNITARIO 35'!$C$7,IF((D41&lt;=21),'UNITARIO 35'!$C$8,'UNITARIO 35'!$C$8+('UNITARIO 35'!$C$9*E41)))))</f>
        <v>13.1</v>
      </c>
      <c r="H41" s="39">
        <f t="shared" si="0"/>
        <v>19.65</v>
      </c>
      <c r="I41" s="46"/>
      <c r="J41" s="38">
        <f>IF((D41&lt;=0),0,IF((D41&lt;=6),'UNITARIO 35'!$H$6,IF((D41&lt;=12),'UNITARIO 35'!$H$7,IF((D41&lt;=21),'UNITARIO 35'!$H$8,'UNITARIO 35'!$H$8+('UNITARIO 35'!$H$9*E41)))))</f>
        <v>26.2</v>
      </c>
      <c r="K41" s="39">
        <f t="shared" si="1"/>
        <v>39.3</v>
      </c>
      <c r="L41" s="42">
        <f t="shared" si="3"/>
        <v>13</v>
      </c>
      <c r="M41" s="43"/>
      <c r="N41" s="44">
        <f>IF((D41&lt;=0),0,IF((D41&lt;=3),'UNITARIO 35'!$N$4,IF((D41&lt;=5),'UNITARIO 35'!$N$5,IF((D41&lt;=10),'UNITARIO 35'!$N$6,IF((D41&lt;=15),'UNITARIO 35'!$N$7,IF((D41&lt;=20),'UNITARIO 35'!$N$8,'UNITARIO 35'!$N$8+('UNITARIO 35'!$N$9*L41)))))))</f>
        <v>27.77</v>
      </c>
      <c r="O41" s="47"/>
    </row>
    <row r="42" spans="1:15" ht="17.25" customHeight="1">
      <c r="A42" s="68" t="s">
        <v>12</v>
      </c>
      <c r="B42" s="69"/>
      <c r="C42" s="70"/>
      <c r="D42" s="24">
        <v>100</v>
      </c>
      <c r="E42" s="21">
        <f t="shared" si="2"/>
        <v>14</v>
      </c>
      <c r="F42" s="22"/>
      <c r="G42" s="38">
        <f>IF((D42&lt;=0),0,IF((D42&lt;=6),'UNITARIO 35'!$C$6,IF((D42&lt;=12),'UNITARIO 35'!$C$7,IF((D42&lt;=21),'UNITARIO 35'!$C$8,'UNITARIO 35'!$C$8+('UNITARIO 35'!$C$9*E42)))))</f>
        <v>13.84</v>
      </c>
      <c r="H42" s="39">
        <f t="shared" si="0"/>
        <v>20.759999999999998</v>
      </c>
      <c r="I42" s="46"/>
      <c r="J42" s="38">
        <f>IF((D42&lt;=0),0,IF((D42&lt;=6),'UNITARIO 35'!$H$6,IF((D42&lt;=12),'UNITARIO 35'!$H$7,IF((D42&lt;=21),'UNITARIO 35'!$H$8,'UNITARIO 35'!$H$8+('UNITARIO 35'!$H$9*E42)))))</f>
        <v>27.68</v>
      </c>
      <c r="K42" s="39">
        <f t="shared" si="1"/>
        <v>41.519999999999996</v>
      </c>
      <c r="L42" s="42">
        <f t="shared" si="3"/>
        <v>13</v>
      </c>
      <c r="M42" s="43"/>
      <c r="N42" s="44">
        <f>IF((D42&lt;=0),0,IF((D42&lt;=3),'UNITARIO 35'!$N$4,IF((D42&lt;=5),'UNITARIO 35'!$N$5,IF((D42&lt;=10),'UNITARIO 35'!$N$6,IF((D42&lt;=15),'UNITARIO 35'!$N$7,IF((D42&lt;=20),'UNITARIO 35'!$N$8,'UNITARIO 35'!$N$8+('UNITARIO 35'!$N$9*L42)))))))</f>
        <v>27.77</v>
      </c>
      <c r="O42" s="47"/>
    </row>
    <row r="43" spans="1:15" ht="17.25" customHeight="1">
      <c r="A43" s="68" t="s">
        <v>12</v>
      </c>
      <c r="B43" s="69"/>
      <c r="C43" s="70"/>
      <c r="D43" s="24">
        <v>101</v>
      </c>
      <c r="E43" s="21">
        <f t="shared" si="2"/>
        <v>14</v>
      </c>
      <c r="F43" s="22"/>
      <c r="G43" s="38">
        <f>IF((D43&lt;=0),0,IF((D43&lt;=6),'UNITARIO 35'!$C$6,IF((D43&lt;=12),'UNITARIO 35'!$C$7,IF((D43&lt;=21),'UNITARIO 35'!$C$8,'UNITARIO 35'!$C$8+('UNITARIO 35'!$C$9*E43)))))</f>
        <v>13.84</v>
      </c>
      <c r="H43" s="39">
        <f t="shared" si="0"/>
        <v>20.759999999999998</v>
      </c>
      <c r="I43" s="46"/>
      <c r="J43" s="38">
        <f>IF((D43&lt;=0),0,IF((D43&lt;=6),'UNITARIO 35'!$H$6,IF((D43&lt;=12),'UNITARIO 35'!$H$7,IF((D43&lt;=21),'UNITARIO 35'!$H$8,'UNITARIO 35'!$H$8+('UNITARIO 35'!$H$9*E43)))))</f>
        <v>27.68</v>
      </c>
      <c r="K43" s="39">
        <f t="shared" si="1"/>
        <v>41.519999999999996</v>
      </c>
      <c r="L43" s="42">
        <f t="shared" si="3"/>
        <v>13</v>
      </c>
      <c r="M43" s="43"/>
      <c r="N43" s="44">
        <f>IF((D43&lt;=0),0,IF((D43&lt;=3),'UNITARIO 35'!$N$4,IF((D43&lt;=5),'UNITARIO 35'!$N$5,IF((D43&lt;=10),'UNITARIO 35'!$N$6,IF((D43&lt;=15),'UNITARIO 35'!$N$7,IF((D43&lt;=20),'UNITARIO 35'!$N$8,'UNITARIO 35'!$N$8+('UNITARIO 35'!$N$9*L43)))))))</f>
        <v>27.77</v>
      </c>
      <c r="O43" s="47"/>
    </row>
    <row r="44" spans="1:15" ht="17.25" customHeight="1">
      <c r="A44" s="68" t="s">
        <v>12</v>
      </c>
      <c r="B44" s="69"/>
      <c r="C44" s="70"/>
      <c r="D44" s="24">
        <v>102</v>
      </c>
      <c r="E44" s="21">
        <f t="shared" si="2"/>
        <v>14</v>
      </c>
      <c r="F44" s="22"/>
      <c r="G44" s="38">
        <f>IF((D44&lt;=0),0,IF((D44&lt;=6),'UNITARIO 35'!$C$6,IF((D44&lt;=12),'UNITARIO 35'!$C$7,IF((D44&lt;=21),'UNITARIO 35'!$C$8,'UNITARIO 35'!$C$8+('UNITARIO 35'!$C$9*E44)))))</f>
        <v>13.84</v>
      </c>
      <c r="H44" s="39">
        <f t="shared" si="0"/>
        <v>20.759999999999998</v>
      </c>
      <c r="I44" s="46"/>
      <c r="J44" s="38">
        <f>IF((D44&lt;=0),0,IF((D44&lt;=6),'UNITARIO 35'!$H$6,IF((D44&lt;=12),'UNITARIO 35'!$H$7,IF((D44&lt;=21),'UNITARIO 35'!$H$8,'UNITARIO 35'!$H$8+('UNITARIO 35'!$H$9*E44)))))</f>
        <v>27.68</v>
      </c>
      <c r="K44" s="39">
        <f t="shared" si="1"/>
        <v>41.519999999999996</v>
      </c>
      <c r="L44" s="42">
        <f t="shared" si="3"/>
        <v>14</v>
      </c>
      <c r="M44" s="43"/>
      <c r="N44" s="44">
        <f>IF((D44&lt;=0),0,IF((D44&lt;=3),'UNITARIO 35'!$N$4,IF((D44&lt;=5),'UNITARIO 35'!$N$5,IF((D44&lt;=10),'UNITARIO 35'!$N$6,IF((D44&lt;=15),'UNITARIO 35'!$N$7,IF((D44&lt;=20),'UNITARIO 35'!$N$8,'UNITARIO 35'!$N$8+('UNITARIO 35'!$N$9*L44)))))))</f>
        <v>29.419999999999998</v>
      </c>
      <c r="O44" s="47"/>
    </row>
    <row r="45" spans="1:15" ht="17.25" customHeight="1">
      <c r="A45" s="68" t="s">
        <v>12</v>
      </c>
      <c r="B45" s="69"/>
      <c r="C45" s="70"/>
      <c r="D45" s="24">
        <v>103</v>
      </c>
      <c r="E45" s="21">
        <f t="shared" si="2"/>
        <v>14</v>
      </c>
      <c r="F45" s="22"/>
      <c r="G45" s="38">
        <f>IF((D45&lt;=0),0,IF((D45&lt;=6),'UNITARIO 35'!$C$6,IF((D45&lt;=12),'UNITARIO 35'!$C$7,IF((D45&lt;=21),'UNITARIO 35'!$C$8,'UNITARIO 35'!$C$8+('UNITARIO 35'!$C$9*E45)))))</f>
        <v>13.84</v>
      </c>
      <c r="H45" s="39">
        <f t="shared" si="0"/>
        <v>20.759999999999998</v>
      </c>
      <c r="I45" s="46"/>
      <c r="J45" s="38">
        <f>IF((D45&lt;=0),0,IF((D45&lt;=6),'UNITARIO 35'!$H$6,IF((D45&lt;=12),'UNITARIO 35'!$H$7,IF((D45&lt;=21),'UNITARIO 35'!$H$8,'UNITARIO 35'!$H$8+('UNITARIO 35'!$H$9*E45)))))</f>
        <v>27.68</v>
      </c>
      <c r="K45" s="39">
        <f t="shared" si="1"/>
        <v>41.519999999999996</v>
      </c>
      <c r="L45" s="42">
        <f t="shared" si="3"/>
        <v>14</v>
      </c>
      <c r="M45" s="43"/>
      <c r="N45" s="44">
        <f>IF((D45&lt;=0),0,IF((D45&lt;=3),'UNITARIO 35'!$N$4,IF((D45&lt;=5),'UNITARIO 35'!$N$5,IF((D45&lt;=10),'UNITARIO 35'!$N$6,IF((D45&lt;=15),'UNITARIO 35'!$N$7,IF((D45&lt;=20),'UNITARIO 35'!$N$8,'UNITARIO 35'!$N$8+('UNITARIO 35'!$N$9*L45)))))))</f>
        <v>29.419999999999998</v>
      </c>
      <c r="O45" s="47"/>
    </row>
    <row r="46" spans="1:15" ht="17.25" customHeight="1">
      <c r="A46" s="68" t="s">
        <v>12</v>
      </c>
      <c r="B46" s="69"/>
      <c r="C46" s="70"/>
      <c r="D46" s="24">
        <v>104</v>
      </c>
      <c r="E46" s="21">
        <f t="shared" si="2"/>
        <v>14</v>
      </c>
      <c r="F46" s="22"/>
      <c r="G46" s="38">
        <f>IF((D46&lt;=0),0,IF((D46&lt;=6),'UNITARIO 35'!$C$6,IF((D46&lt;=12),'UNITARIO 35'!$C$7,IF((D46&lt;=21),'UNITARIO 35'!$C$8,'UNITARIO 35'!$C$8+('UNITARIO 35'!$C$9*E46)))))</f>
        <v>13.84</v>
      </c>
      <c r="H46" s="39">
        <f t="shared" si="0"/>
        <v>20.759999999999998</v>
      </c>
      <c r="I46" s="46"/>
      <c r="J46" s="38">
        <f>IF((D46&lt;=0),0,IF((D46&lt;=6),'UNITARIO 35'!$H$6,IF((D46&lt;=12),'UNITARIO 35'!$H$7,IF((D46&lt;=21),'UNITARIO 35'!$H$8,'UNITARIO 35'!$H$8+('UNITARIO 35'!$H$9*E46)))))</f>
        <v>27.68</v>
      </c>
      <c r="K46" s="39">
        <f t="shared" si="1"/>
        <v>41.519999999999996</v>
      </c>
      <c r="L46" s="42">
        <f t="shared" si="3"/>
        <v>14</v>
      </c>
      <c r="M46" s="43"/>
      <c r="N46" s="44">
        <f>IF((D46&lt;=0),0,IF((D46&lt;=3),'UNITARIO 35'!$N$4,IF((D46&lt;=5),'UNITARIO 35'!$N$5,IF((D46&lt;=10),'UNITARIO 35'!$N$6,IF((D46&lt;=15),'UNITARIO 35'!$N$7,IF((D46&lt;=20),'UNITARIO 35'!$N$8,'UNITARIO 35'!$N$8+('UNITARIO 35'!$N$9*L46)))))))</f>
        <v>29.419999999999998</v>
      </c>
      <c r="O46" s="47"/>
    </row>
    <row r="47" spans="1:15" ht="17.25" customHeight="1">
      <c r="A47" s="68" t="s">
        <v>12</v>
      </c>
      <c r="B47" s="69"/>
      <c r="C47" s="70"/>
      <c r="D47" s="24">
        <v>105</v>
      </c>
      <c r="E47" s="21">
        <f t="shared" si="2"/>
        <v>14</v>
      </c>
      <c r="F47" s="22"/>
      <c r="G47" s="38">
        <f>IF((D47&lt;=0),0,IF((D47&lt;=6),'UNITARIO 35'!$C$6,IF((D47&lt;=12),'UNITARIO 35'!$C$7,IF((D47&lt;=21),'UNITARIO 35'!$C$8,'UNITARIO 35'!$C$8+('UNITARIO 35'!$C$9*E47)))))</f>
        <v>13.84</v>
      </c>
      <c r="H47" s="39">
        <f t="shared" si="0"/>
        <v>20.759999999999998</v>
      </c>
      <c r="I47" s="46"/>
      <c r="J47" s="38">
        <f>IF((D47&lt;=0),0,IF((D47&lt;=6),'UNITARIO 35'!$H$6,IF((D47&lt;=12),'UNITARIO 35'!$H$7,IF((D47&lt;=21),'UNITARIO 35'!$H$8,'UNITARIO 35'!$H$8+('UNITARIO 35'!$H$9*E47)))))</f>
        <v>27.68</v>
      </c>
      <c r="K47" s="39">
        <f t="shared" si="1"/>
        <v>41.519999999999996</v>
      </c>
      <c r="L47" s="42">
        <f t="shared" si="3"/>
        <v>14</v>
      </c>
      <c r="M47" s="43"/>
      <c r="N47" s="44">
        <f>IF((D47&lt;=0),0,IF((D47&lt;=3),'UNITARIO 35'!$N$4,IF((D47&lt;=5),'UNITARIO 35'!$N$5,IF((D47&lt;=10),'UNITARIO 35'!$N$6,IF((D47&lt;=15),'UNITARIO 35'!$N$7,IF((D47&lt;=20),'UNITARIO 35'!$N$8,'UNITARIO 35'!$N$8+('UNITARIO 35'!$N$9*L47)))))))</f>
        <v>29.419999999999998</v>
      </c>
      <c r="O47" s="47"/>
    </row>
    <row r="48" spans="1:15" ht="17.25" customHeight="1">
      <c r="A48" s="71" t="s">
        <v>12</v>
      </c>
      <c r="B48" s="72"/>
      <c r="C48" s="73"/>
      <c r="D48" s="25">
        <v>106</v>
      </c>
      <c r="E48" s="26">
        <f t="shared" si="2"/>
        <v>15</v>
      </c>
      <c r="F48" s="22"/>
      <c r="G48" s="40">
        <f>IF((D48&lt;=0),0,IF((D48&lt;=6),'UNITARIO 35'!$C$6,IF((D48&lt;=12),'UNITARIO 35'!$C$7,IF((D48&lt;=21),'UNITARIO 35'!$C$8,'UNITARIO 35'!$C$8+('UNITARIO 35'!$C$9*E48)))))</f>
        <v>14.58</v>
      </c>
      <c r="H48" s="41">
        <f t="shared" si="0"/>
        <v>21.87</v>
      </c>
      <c r="I48" s="46"/>
      <c r="J48" s="40">
        <f>IF((D48&lt;=0),0,IF((D48&lt;=6),'UNITARIO 35'!$H$6,IF((D48&lt;=12),'UNITARIO 35'!$H$7,IF((D48&lt;=21),'UNITARIO 35'!$H$8,'UNITARIO 35'!$H$8+('UNITARIO 35'!$H$9*E48)))))</f>
        <v>29.16</v>
      </c>
      <c r="K48" s="41">
        <f t="shared" si="1"/>
        <v>43.74</v>
      </c>
      <c r="L48" s="42">
        <f t="shared" si="3"/>
        <v>14</v>
      </c>
      <c r="M48" s="43"/>
      <c r="N48" s="45">
        <f>IF((D48&lt;=0),0,IF((D48&lt;=3),'UNITARIO 35'!$N$4,IF((D48&lt;=5),'UNITARIO 35'!$N$5,IF((D48&lt;=10),'UNITARIO 35'!$N$6,IF((D48&lt;=15),'UNITARIO 35'!$N$7,IF((D48&lt;=20),'UNITARIO 35'!$N$8,'UNITARIO 35'!$N$8+('UNITARIO 35'!$N$9*L48)))))))</f>
        <v>29.419999999999998</v>
      </c>
      <c r="O48" s="47"/>
    </row>
    <row r="49" spans="1:15" ht="12.75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</row>
    <row r="50" spans="1:15" ht="12.75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</row>
  </sheetData>
  <sheetProtection password="A5A2" sheet="1" objects="1" scenarios="1"/>
  <mergeCells count="49">
    <mergeCell ref="A1:N1"/>
    <mergeCell ref="A46:C46"/>
    <mergeCell ref="A47:C47"/>
    <mergeCell ref="A40:C40"/>
    <mergeCell ref="A44:C44"/>
    <mergeCell ref="A45:C45"/>
    <mergeCell ref="A41:C41"/>
    <mergeCell ref="A42:C42"/>
    <mergeCell ref="A43:C43"/>
    <mergeCell ref="A37:C37"/>
    <mergeCell ref="A38:C38"/>
    <mergeCell ref="A39:C39"/>
    <mergeCell ref="A48:C48"/>
    <mergeCell ref="A33:C33"/>
    <mergeCell ref="A34:C34"/>
    <mergeCell ref="A35:C35"/>
    <mergeCell ref="A36:C36"/>
    <mergeCell ref="A29:C29"/>
    <mergeCell ref="A30:C30"/>
    <mergeCell ref="A31:C31"/>
    <mergeCell ref="A32:C32"/>
    <mergeCell ref="A25:C25"/>
    <mergeCell ref="A26:C26"/>
    <mergeCell ref="A27:C27"/>
    <mergeCell ref="A28:C28"/>
    <mergeCell ref="A21:C21"/>
    <mergeCell ref="A22:C22"/>
    <mergeCell ref="A23:C23"/>
    <mergeCell ref="A24:C24"/>
    <mergeCell ref="A17:C17"/>
    <mergeCell ref="A18:C18"/>
    <mergeCell ref="A19:C19"/>
    <mergeCell ref="A20:C20"/>
    <mergeCell ref="A13:C13"/>
    <mergeCell ref="A14:C14"/>
    <mergeCell ref="A15:C15"/>
    <mergeCell ref="A16:C16"/>
    <mergeCell ref="A9:C9"/>
    <mergeCell ref="A10:C10"/>
    <mergeCell ref="A11:C11"/>
    <mergeCell ref="A12:C12"/>
    <mergeCell ref="A6:C6"/>
    <mergeCell ref="A7:C7"/>
    <mergeCell ref="A4:C4"/>
    <mergeCell ref="A8:C8"/>
    <mergeCell ref="G2:H2"/>
    <mergeCell ref="J2:K2"/>
    <mergeCell ref="A5:C5"/>
    <mergeCell ref="A3:C3"/>
  </mergeCells>
  <printOptions horizontalCentered="1"/>
  <pageMargins left="0.3937007874015748" right="0.3937007874015748" top="0.46" bottom="0.53" header="0.37" footer="0.4"/>
  <pageSetup fitToHeight="1" fitToWidth="1" orientation="portrait" paperSize="9" scale="91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0"/>
  <sheetViews>
    <sheetView workbookViewId="0" topLeftCell="A1">
      <selection activeCell="G2" sqref="G2:N2"/>
    </sheetView>
  </sheetViews>
  <sheetFormatPr defaultColWidth="9.140625" defaultRowHeight="12.75"/>
  <cols>
    <col min="1" max="4" width="8.57421875" style="48" customWidth="1"/>
    <col min="5" max="5" width="8.57421875" style="48" hidden="1" customWidth="1"/>
    <col min="6" max="8" width="8.57421875" style="48" customWidth="1"/>
    <col min="9" max="9" width="8.57421875" style="62" customWidth="1"/>
    <col min="10" max="11" width="8.57421875" style="48" customWidth="1"/>
    <col min="12" max="12" width="5.28125" style="48" hidden="1" customWidth="1"/>
    <col min="13" max="13" width="6.57421875" style="48" customWidth="1"/>
    <col min="14" max="14" width="11.57421875" style="48" customWidth="1"/>
    <col min="15" max="16384" width="9.140625" style="48" customWidth="1"/>
  </cols>
  <sheetData>
    <row r="1" spans="1:15" ht="28.5" customHeight="1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47"/>
    </row>
    <row r="2" spans="1:19" ht="18" customHeight="1" thickBot="1">
      <c r="A2" s="47"/>
      <c r="B2" s="47"/>
      <c r="C2" s="47"/>
      <c r="D2" s="47"/>
      <c r="E2" s="47"/>
      <c r="F2" s="58"/>
      <c r="G2" s="92" t="s">
        <v>21</v>
      </c>
      <c r="H2" s="93"/>
      <c r="I2" s="58"/>
      <c r="J2" s="92" t="s">
        <v>22</v>
      </c>
      <c r="K2" s="93"/>
      <c r="L2" s="59"/>
      <c r="M2" s="58"/>
      <c r="N2" s="63" t="s">
        <v>23</v>
      </c>
      <c r="O2" s="47"/>
      <c r="P2" s="60"/>
      <c r="Q2" s="61"/>
      <c r="R2" s="61"/>
      <c r="S2" s="61"/>
    </row>
    <row r="3" spans="1:15" ht="24" thickBot="1" thickTop="1">
      <c r="A3" s="87" t="s">
        <v>7</v>
      </c>
      <c r="B3" s="87"/>
      <c r="C3" s="87"/>
      <c r="D3" s="15" t="s">
        <v>8</v>
      </c>
      <c r="E3" s="16"/>
      <c r="F3" s="17"/>
      <c r="G3" s="18" t="s">
        <v>9</v>
      </c>
      <c r="H3" s="18" t="s">
        <v>10</v>
      </c>
      <c r="I3" s="19"/>
      <c r="J3" s="18" t="s">
        <v>9</v>
      </c>
      <c r="K3" s="18" t="s">
        <v>10</v>
      </c>
      <c r="M3" s="47"/>
      <c r="N3" s="18" t="s">
        <v>11</v>
      </c>
      <c r="O3" s="47"/>
    </row>
    <row r="4" spans="1:15" ht="17.25" customHeight="1" thickTop="1">
      <c r="A4" s="68" t="s">
        <v>15</v>
      </c>
      <c r="B4" s="69"/>
      <c r="C4" s="70"/>
      <c r="D4" s="64">
        <v>1</v>
      </c>
      <c r="E4" s="21">
        <f>IF(D4&gt;=21,ROUND((D4-19)/6,0),0)</f>
        <v>0</v>
      </c>
      <c r="F4" s="22"/>
      <c r="G4" s="38">
        <f>IF((D4&lt;=0),0,IF((D4&lt;=6),'UNITARIO 35'!$C$6,IF((D4&lt;=12),'UNITARIO 35'!$C$7,IF((D4&lt;=21),'UNITARIO 35'!$C$8,'UNITARIO 35'!$C$8+('UNITARIO 35'!$C$9*E4)))))</f>
        <v>1.39</v>
      </c>
      <c r="H4" s="39">
        <f aca="true" t="shared" si="0" ref="H4:H48">G4+(G4/2)</f>
        <v>2.085</v>
      </c>
      <c r="I4" s="46"/>
      <c r="J4" s="38">
        <f>IF((D4&lt;=0),0,IF((D4&lt;=6),'UNITARIO 35'!$H$6,IF((D4&lt;=12),'UNITARIO 35'!$H$7,IF((D4&lt;=21),'UNITARIO 35'!$H$8,'UNITARIO 35'!$H$8+('UNITARIO 35'!$H$9*E4)))))</f>
        <v>2.78</v>
      </c>
      <c r="K4" s="39">
        <f aca="true" t="shared" si="1" ref="K4:K48">J4+(J4/2)</f>
        <v>4.17</v>
      </c>
      <c r="L4" s="42">
        <f>IF(D4&gt;=21,ROUND((D4-21)/6,0),0)</f>
        <v>0</v>
      </c>
      <c r="M4" s="43"/>
      <c r="N4" s="44">
        <f>IF((D4&lt;=0),0,IF((D4&lt;=3),'UNITARIO 35'!$N$4,IF((D4&lt;=5),'UNITARIO 35'!$N$5,IF((D4&lt;=10),'UNITARIO 35'!$N$6,IF((D4&lt;=15),'UNITARIO 35'!$N$7,IF((D4&lt;=20),'UNITARIO 35'!$N$8,'UNITARIO 35'!$N$8+('UNITARIO 35'!$N$9*L4)))))))</f>
        <v>1.65</v>
      </c>
      <c r="O4" s="47"/>
    </row>
    <row r="5" spans="1:15" ht="17.25" customHeight="1">
      <c r="A5" s="68" t="s">
        <v>12</v>
      </c>
      <c r="B5" s="69"/>
      <c r="C5" s="70"/>
      <c r="D5" s="24">
        <v>100</v>
      </c>
      <c r="E5" s="21">
        <f aca="true" t="shared" si="2" ref="E5:E48">IF(D5&gt;=21,ROUND((D5-19)/6,0),0)</f>
        <v>14</v>
      </c>
      <c r="F5" s="22"/>
      <c r="G5" s="38">
        <f>IF((D5&lt;=0),0,IF((D5&lt;=6),'UNITARIO 35'!$C$6,IF((D5&lt;=12),'UNITARIO 35'!$C$7,IF((D5&lt;=21),'UNITARIO 35'!$C$8,'UNITARIO 35'!$C$8+('UNITARIO 35'!$C$9*E5)))))</f>
        <v>13.84</v>
      </c>
      <c r="H5" s="39">
        <f t="shared" si="0"/>
        <v>20.759999999999998</v>
      </c>
      <c r="I5" s="46"/>
      <c r="J5" s="38">
        <f>IF((D5&lt;=0),0,IF((D5&lt;=6),'UNITARIO 35'!$H$6,IF((D5&lt;=12),'UNITARIO 35'!$H$7,IF((D5&lt;=21),'UNITARIO 35'!$H$8,'UNITARIO 35'!$H$8+('UNITARIO 35'!$H$9*E5)))))</f>
        <v>27.68</v>
      </c>
      <c r="K5" s="39">
        <f t="shared" si="1"/>
        <v>41.519999999999996</v>
      </c>
      <c r="L5" s="42">
        <f aca="true" t="shared" si="3" ref="L5:L48">IF(D5&gt;=21,ROUND((D5-21)/6,0),0)</f>
        <v>13</v>
      </c>
      <c r="M5" s="43"/>
      <c r="N5" s="44">
        <f>IF((D5&lt;=0),0,IF((D5&lt;=3),'UNITARIO 35'!$N$4,IF((D5&lt;=5),'UNITARIO 35'!$N$5,IF((D5&lt;=10),'UNITARIO 35'!$N$6,IF((D5&lt;=15),'UNITARIO 35'!$N$7,IF((D5&lt;=20),'UNITARIO 35'!$N$8,'UNITARIO 35'!$N$8+('UNITARIO 35'!$N$9*L5)))))))</f>
        <v>27.77</v>
      </c>
      <c r="O5" s="47"/>
    </row>
    <row r="6" spans="1:15" ht="17.25" customHeight="1">
      <c r="A6" s="68" t="s">
        <v>12</v>
      </c>
      <c r="B6" s="69"/>
      <c r="C6" s="70"/>
      <c r="D6" s="24">
        <v>22</v>
      </c>
      <c r="E6" s="21">
        <f t="shared" si="2"/>
        <v>1</v>
      </c>
      <c r="F6" s="22"/>
      <c r="G6" s="38">
        <f>IF((D6&lt;=0),0,IF((D6&lt;=6),'UNITARIO 35'!$C$6,IF((D6&lt;=12),'UNITARIO 35'!$C$7,IF((D6&lt;=21),'UNITARIO 35'!$C$8,'UNITARIO 35'!$C$8+('UNITARIO 35'!$C$9*E6)))))</f>
        <v>4.22</v>
      </c>
      <c r="H6" s="39">
        <f t="shared" si="0"/>
        <v>6.33</v>
      </c>
      <c r="I6" s="46"/>
      <c r="J6" s="38">
        <f>IF((D6&lt;=0),0,IF((D6&lt;=6),'UNITARIO 35'!$H$6,IF((D6&lt;=12),'UNITARIO 35'!$H$7,IF((D6&lt;=21),'UNITARIO 35'!$H$8,'UNITARIO 35'!$H$8+('UNITARIO 35'!$H$9*E6)))))</f>
        <v>8.44</v>
      </c>
      <c r="K6" s="39">
        <f t="shared" si="1"/>
        <v>12.66</v>
      </c>
      <c r="L6" s="42">
        <f t="shared" si="3"/>
        <v>0</v>
      </c>
      <c r="M6" s="43"/>
      <c r="N6" s="44">
        <f>IF((D6&lt;=0),0,IF((D6&lt;=3),'UNITARIO 35'!$N$4,IF((D6&lt;=5),'UNITARIO 35'!$N$5,IF((D6&lt;=10),'UNITARIO 35'!$N$6,IF((D6&lt;=15),'UNITARIO 35'!$N$7,IF((D6&lt;=20),'UNITARIO 35'!$N$8,'UNITARIO 35'!$N$8+('UNITARIO 35'!$N$9*L6)))))))</f>
        <v>6.32</v>
      </c>
      <c r="O6" s="47"/>
    </row>
    <row r="7" spans="1:15" ht="17.25" customHeight="1">
      <c r="A7" s="68" t="s">
        <v>12</v>
      </c>
      <c r="B7" s="69"/>
      <c r="C7" s="70"/>
      <c r="D7" s="24">
        <v>9</v>
      </c>
      <c r="E7" s="21">
        <f t="shared" si="2"/>
        <v>0</v>
      </c>
      <c r="F7" s="22"/>
      <c r="G7" s="38">
        <f>IF((D7&lt;=0),0,IF((D7&lt;=6),'UNITARIO 35'!$C$6,IF((D7&lt;=12),'UNITARIO 35'!$C$7,IF((D7&lt;=21),'UNITARIO 35'!$C$8,'UNITARIO 35'!$C$8+('UNITARIO 35'!$C$9*E7)))))</f>
        <v>2.56</v>
      </c>
      <c r="H7" s="39">
        <f t="shared" si="0"/>
        <v>3.84</v>
      </c>
      <c r="I7" s="46"/>
      <c r="J7" s="38">
        <f>IF((D7&lt;=0),0,IF((D7&lt;=6),'UNITARIO 35'!$H$6,IF((D7&lt;=12),'UNITARIO 35'!$H$7,IF((D7&lt;=21),'UNITARIO 35'!$H$8,'UNITARIO 35'!$H$8+('UNITARIO 35'!$H$9*E7)))))</f>
        <v>5.12</v>
      </c>
      <c r="K7" s="39">
        <f t="shared" si="1"/>
        <v>7.68</v>
      </c>
      <c r="L7" s="42">
        <f t="shared" si="3"/>
        <v>0</v>
      </c>
      <c r="M7" s="43"/>
      <c r="N7" s="44">
        <f>IF((D7&lt;=0),0,IF((D7&lt;=3),'UNITARIO 35'!$N$4,IF((D7&lt;=5),'UNITARIO 35'!$N$5,IF((D7&lt;=10),'UNITARIO 35'!$N$6,IF((D7&lt;=15),'UNITARIO 35'!$N$7,IF((D7&lt;=20),'UNITARIO 35'!$N$8,'UNITARIO 35'!$N$8+('UNITARIO 35'!$N$9*L7)))))))</f>
        <v>3.62</v>
      </c>
      <c r="O7" s="47"/>
    </row>
    <row r="8" spans="1:15" ht="17.25" customHeight="1">
      <c r="A8" s="68" t="s">
        <v>12</v>
      </c>
      <c r="B8" s="69"/>
      <c r="C8" s="70"/>
      <c r="D8" s="24">
        <v>10</v>
      </c>
      <c r="E8" s="21">
        <f t="shared" si="2"/>
        <v>0</v>
      </c>
      <c r="F8" s="22"/>
      <c r="G8" s="38">
        <f>IF((D8&lt;=0),0,IF((D8&lt;=6),'UNITARIO 35'!$C$6,IF((D8&lt;=12),'UNITARIO 35'!$C$7,IF((D8&lt;=21),'UNITARIO 35'!$C$8,'UNITARIO 35'!$C$8+('UNITARIO 35'!$C$9*E8)))))</f>
        <v>2.56</v>
      </c>
      <c r="H8" s="39">
        <f t="shared" si="0"/>
        <v>3.84</v>
      </c>
      <c r="I8" s="46"/>
      <c r="J8" s="38">
        <f>IF((D8&lt;=0),0,IF((D8&lt;=6),'UNITARIO 35'!$H$6,IF((D8&lt;=12),'UNITARIO 35'!$H$7,IF((D8&lt;=21),'UNITARIO 35'!$H$8,'UNITARIO 35'!$H$8+('UNITARIO 35'!$H$9*E8)))))</f>
        <v>5.12</v>
      </c>
      <c r="K8" s="39">
        <f t="shared" si="1"/>
        <v>7.68</v>
      </c>
      <c r="L8" s="42">
        <f t="shared" si="3"/>
        <v>0</v>
      </c>
      <c r="M8" s="43"/>
      <c r="N8" s="44">
        <f>IF((D8&lt;=0),0,IF((D8&lt;=3),'UNITARIO 35'!$N$4,IF((D8&lt;=5),'UNITARIO 35'!$N$5,IF((D8&lt;=10),'UNITARIO 35'!$N$6,IF((D8&lt;=15),'UNITARIO 35'!$N$7,IF((D8&lt;=20),'UNITARIO 35'!$N$8,'UNITARIO 35'!$N$8+('UNITARIO 35'!$N$9*L8)))))))</f>
        <v>3.62</v>
      </c>
      <c r="O8" s="47"/>
    </row>
    <row r="9" spans="1:15" ht="17.25" customHeight="1">
      <c r="A9" s="68" t="s">
        <v>12</v>
      </c>
      <c r="B9" s="69"/>
      <c r="C9" s="70"/>
      <c r="D9" s="24">
        <v>11</v>
      </c>
      <c r="E9" s="21">
        <f t="shared" si="2"/>
        <v>0</v>
      </c>
      <c r="F9" s="22"/>
      <c r="G9" s="38">
        <f>IF((D9&lt;=0),0,IF((D9&lt;=6),'UNITARIO 35'!$C$6,IF((D9&lt;=12),'UNITARIO 35'!$C$7,IF((D9&lt;=21),'UNITARIO 35'!$C$8,'UNITARIO 35'!$C$8+('UNITARIO 35'!$C$9*E9)))))</f>
        <v>2.56</v>
      </c>
      <c r="H9" s="39">
        <f t="shared" si="0"/>
        <v>3.84</v>
      </c>
      <c r="I9" s="46"/>
      <c r="J9" s="38">
        <f>IF((D9&lt;=0),0,IF((D9&lt;=6),'UNITARIO 35'!$H$6,IF((D9&lt;=12),'UNITARIO 35'!$H$7,IF((D9&lt;=21),'UNITARIO 35'!$H$8,'UNITARIO 35'!$H$8+('UNITARIO 35'!$H$9*E9)))))</f>
        <v>5.12</v>
      </c>
      <c r="K9" s="39">
        <f t="shared" si="1"/>
        <v>7.68</v>
      </c>
      <c r="L9" s="42">
        <f t="shared" si="3"/>
        <v>0</v>
      </c>
      <c r="M9" s="43"/>
      <c r="N9" s="44">
        <f>IF((D9&lt;=0),0,IF((D9&lt;=3),'UNITARIO 35'!$N$4,IF((D9&lt;=5),'UNITARIO 35'!$N$5,IF((D9&lt;=10),'UNITARIO 35'!$N$6,IF((D9&lt;=15),'UNITARIO 35'!$N$7,IF((D9&lt;=20),'UNITARIO 35'!$N$8,'UNITARIO 35'!$N$8+('UNITARIO 35'!$N$9*L9)))))))</f>
        <v>5.1</v>
      </c>
      <c r="O9" s="47"/>
    </row>
    <row r="10" spans="1:15" ht="17.25" customHeight="1">
      <c r="A10" s="68" t="s">
        <v>12</v>
      </c>
      <c r="B10" s="69"/>
      <c r="C10" s="70"/>
      <c r="D10" s="24">
        <v>150</v>
      </c>
      <c r="E10" s="21">
        <f t="shared" si="2"/>
        <v>22</v>
      </c>
      <c r="F10" s="22"/>
      <c r="G10" s="38">
        <f>IF((D10&lt;=0),0,IF((D10&lt;=6),'UNITARIO 35'!$C$6,IF((D10&lt;=12),'UNITARIO 35'!$C$7,IF((D10&lt;=21),'UNITARIO 35'!$C$8,'UNITARIO 35'!$C$8+('UNITARIO 35'!$C$9*E10)))))</f>
        <v>19.76</v>
      </c>
      <c r="H10" s="39">
        <f t="shared" si="0"/>
        <v>29.64</v>
      </c>
      <c r="I10" s="46"/>
      <c r="J10" s="38">
        <f>IF((D10&lt;=0),0,IF((D10&lt;=6),'UNITARIO 35'!$H$6,IF((D10&lt;=12),'UNITARIO 35'!$H$7,IF((D10&lt;=21),'UNITARIO 35'!$H$8,'UNITARIO 35'!$H$8+('UNITARIO 35'!$H$9*E10)))))</f>
        <v>39.52</v>
      </c>
      <c r="K10" s="39">
        <f t="shared" si="1"/>
        <v>59.28</v>
      </c>
      <c r="L10" s="42">
        <f t="shared" si="3"/>
        <v>22</v>
      </c>
      <c r="M10" s="43"/>
      <c r="N10" s="44">
        <f>IF((D10&lt;=0),0,IF((D10&lt;=3),'UNITARIO 35'!$N$4,IF((D10&lt;=5),'UNITARIO 35'!$N$5,IF((D10&lt;=10),'UNITARIO 35'!$N$6,IF((D10&lt;=15),'UNITARIO 35'!$N$7,IF((D10&lt;=20),'UNITARIO 35'!$N$8,'UNITARIO 35'!$N$8+('UNITARIO 35'!$N$9*L10)))))))</f>
        <v>42.62</v>
      </c>
      <c r="O10" s="47"/>
    </row>
    <row r="11" spans="1:15" ht="17.25" customHeight="1">
      <c r="A11" s="68" t="s">
        <v>12</v>
      </c>
      <c r="B11" s="69"/>
      <c r="C11" s="70"/>
      <c r="D11" s="24">
        <v>13</v>
      </c>
      <c r="E11" s="21">
        <f t="shared" si="2"/>
        <v>0</v>
      </c>
      <c r="F11" s="22"/>
      <c r="G11" s="38">
        <f>IF((D11&lt;=0),0,IF((D11&lt;=6),'UNITARIO 35'!$C$6,IF((D11&lt;=12),'UNITARIO 35'!$C$7,IF((D11&lt;=21),'UNITARIO 35'!$C$8,'UNITARIO 35'!$C$8+('UNITARIO 35'!$C$9*E11)))))</f>
        <v>3.48</v>
      </c>
      <c r="H11" s="39">
        <f t="shared" si="0"/>
        <v>5.22</v>
      </c>
      <c r="I11" s="46"/>
      <c r="J11" s="38">
        <f>IF((D11&lt;=0),0,IF((D11&lt;=6),'UNITARIO 35'!$H$6,IF((D11&lt;=12),'UNITARIO 35'!$H$7,IF((D11&lt;=21),'UNITARIO 35'!$H$8,'UNITARIO 35'!$H$8+('UNITARIO 35'!$H$9*E11)))))</f>
        <v>6.96</v>
      </c>
      <c r="K11" s="39">
        <f t="shared" si="1"/>
        <v>10.44</v>
      </c>
      <c r="L11" s="42">
        <f t="shared" si="3"/>
        <v>0</v>
      </c>
      <c r="M11" s="43"/>
      <c r="N11" s="44">
        <f>IF((D11&lt;=0),0,IF((D11&lt;=3),'UNITARIO 35'!$N$4,IF((D11&lt;=5),'UNITARIO 35'!$N$5,IF((D11&lt;=10),'UNITARIO 35'!$N$6,IF((D11&lt;=15),'UNITARIO 35'!$N$7,IF((D11&lt;=20),'UNITARIO 35'!$N$8,'UNITARIO 35'!$N$8+('UNITARIO 35'!$N$9*L11)))))))</f>
        <v>5.1</v>
      </c>
      <c r="O11" s="47"/>
    </row>
    <row r="12" spans="1:15" ht="17.25" customHeight="1">
      <c r="A12" s="68" t="s">
        <v>12</v>
      </c>
      <c r="B12" s="69"/>
      <c r="C12" s="70"/>
      <c r="D12" s="24">
        <v>14</v>
      </c>
      <c r="E12" s="21">
        <f t="shared" si="2"/>
        <v>0</v>
      </c>
      <c r="F12" s="22"/>
      <c r="G12" s="38">
        <f>IF((D12&lt;=0),0,IF((D12&lt;=6),'UNITARIO 35'!$C$6,IF((D12&lt;=12),'UNITARIO 35'!$C$7,IF((D12&lt;=21),'UNITARIO 35'!$C$8,'UNITARIO 35'!$C$8+('UNITARIO 35'!$C$9*E12)))))</f>
        <v>3.48</v>
      </c>
      <c r="H12" s="39">
        <f t="shared" si="0"/>
        <v>5.22</v>
      </c>
      <c r="I12" s="46"/>
      <c r="J12" s="38">
        <f>IF((D12&lt;=0),0,IF((D12&lt;=6),'UNITARIO 35'!$H$6,IF((D12&lt;=12),'UNITARIO 35'!$H$7,IF((D12&lt;=21),'UNITARIO 35'!$H$8,'UNITARIO 35'!$H$8+('UNITARIO 35'!$H$9*E12)))))</f>
        <v>6.96</v>
      </c>
      <c r="K12" s="39">
        <f t="shared" si="1"/>
        <v>10.44</v>
      </c>
      <c r="L12" s="42">
        <f t="shared" si="3"/>
        <v>0</v>
      </c>
      <c r="M12" s="43"/>
      <c r="N12" s="44">
        <f>IF((D12&lt;=0),0,IF((D12&lt;=3),'UNITARIO 35'!$N$4,IF((D12&lt;=5),'UNITARIO 35'!$N$5,IF((D12&lt;=10),'UNITARIO 35'!$N$6,IF((D12&lt;=15),'UNITARIO 35'!$N$7,IF((D12&lt;=20),'UNITARIO 35'!$N$8,'UNITARIO 35'!$N$8+('UNITARIO 35'!$N$9*L12)))))))</f>
        <v>5.1</v>
      </c>
      <c r="O12" s="47"/>
    </row>
    <row r="13" spans="1:15" ht="17.25" customHeight="1">
      <c r="A13" s="68" t="s">
        <v>12</v>
      </c>
      <c r="B13" s="69"/>
      <c r="C13" s="70"/>
      <c r="D13" s="24">
        <v>15</v>
      </c>
      <c r="E13" s="21">
        <f t="shared" si="2"/>
        <v>0</v>
      </c>
      <c r="F13" s="22"/>
      <c r="G13" s="38">
        <f>IF((D13&lt;=0),0,IF((D13&lt;=6),'UNITARIO 35'!$C$6,IF((D13&lt;=12),'UNITARIO 35'!$C$7,IF((D13&lt;=21),'UNITARIO 35'!$C$8,'UNITARIO 35'!$C$8+('UNITARIO 35'!$C$9*E13)))))</f>
        <v>3.48</v>
      </c>
      <c r="H13" s="39">
        <f t="shared" si="0"/>
        <v>5.22</v>
      </c>
      <c r="I13" s="46"/>
      <c r="J13" s="38">
        <f>IF((D13&lt;=0),0,IF((D13&lt;=6),'UNITARIO 35'!$H$6,IF((D13&lt;=12),'UNITARIO 35'!$H$7,IF((D13&lt;=21),'UNITARIO 35'!$H$8,'UNITARIO 35'!$H$8+('UNITARIO 35'!$H$9*E13)))))</f>
        <v>6.96</v>
      </c>
      <c r="K13" s="39">
        <f t="shared" si="1"/>
        <v>10.44</v>
      </c>
      <c r="L13" s="42">
        <f t="shared" si="3"/>
        <v>0</v>
      </c>
      <c r="M13" s="43"/>
      <c r="N13" s="44">
        <f>IF((D13&lt;=0),0,IF((D13&lt;=3),'UNITARIO 35'!$N$4,IF((D13&lt;=5),'UNITARIO 35'!$N$5,IF((D13&lt;=10),'UNITARIO 35'!$N$6,IF((D13&lt;=15),'UNITARIO 35'!$N$7,IF((D13&lt;=20),'UNITARIO 35'!$N$8,'UNITARIO 35'!$N$8+('UNITARIO 35'!$N$9*L13)))))))</f>
        <v>5.1</v>
      </c>
      <c r="O13" s="47"/>
    </row>
    <row r="14" spans="1:15" ht="17.25" customHeight="1">
      <c r="A14" s="68" t="s">
        <v>12</v>
      </c>
      <c r="B14" s="69"/>
      <c r="C14" s="70"/>
      <c r="D14" s="24">
        <v>16</v>
      </c>
      <c r="E14" s="21">
        <f t="shared" si="2"/>
        <v>0</v>
      </c>
      <c r="F14" s="22"/>
      <c r="G14" s="38">
        <f>IF((D14&lt;=0),0,IF((D14&lt;=6),'UNITARIO 35'!$C$6,IF((D14&lt;=12),'UNITARIO 35'!$C$7,IF((D14&lt;=21),'UNITARIO 35'!$C$8,'UNITARIO 35'!$C$8+('UNITARIO 35'!$C$9*E14)))))</f>
        <v>3.48</v>
      </c>
      <c r="H14" s="39">
        <f t="shared" si="0"/>
        <v>5.22</v>
      </c>
      <c r="I14" s="46"/>
      <c r="J14" s="38">
        <f>IF((D14&lt;=0),0,IF((D14&lt;=6),'UNITARIO 35'!$H$6,IF((D14&lt;=12),'UNITARIO 35'!$H$7,IF((D14&lt;=21),'UNITARIO 35'!$H$8,'UNITARIO 35'!$H$8+('UNITARIO 35'!$H$9*E14)))))</f>
        <v>6.96</v>
      </c>
      <c r="K14" s="39">
        <f t="shared" si="1"/>
        <v>10.44</v>
      </c>
      <c r="L14" s="42">
        <f t="shared" si="3"/>
        <v>0</v>
      </c>
      <c r="M14" s="43"/>
      <c r="N14" s="44">
        <f>IF((D14&lt;=0),0,IF((D14&lt;=3),'UNITARIO 35'!$N$4,IF((D14&lt;=5),'UNITARIO 35'!$N$5,IF((D14&lt;=10),'UNITARIO 35'!$N$6,IF((D14&lt;=15),'UNITARIO 35'!$N$7,IF((D14&lt;=20),'UNITARIO 35'!$N$8,'UNITARIO 35'!$N$8+('UNITARIO 35'!$N$9*L14)))))))</f>
        <v>6.32</v>
      </c>
      <c r="O14" s="47"/>
    </row>
    <row r="15" spans="1:15" ht="17.25" customHeight="1">
      <c r="A15" s="68" t="s">
        <v>12</v>
      </c>
      <c r="B15" s="69"/>
      <c r="C15" s="70"/>
      <c r="D15" s="24">
        <v>22</v>
      </c>
      <c r="E15" s="21">
        <f t="shared" si="2"/>
        <v>1</v>
      </c>
      <c r="F15" s="22"/>
      <c r="G15" s="38">
        <f>IF((D15&lt;=0),0,IF((D15&lt;=6),'UNITARIO 35'!$C$6,IF((D15&lt;=12),'UNITARIO 35'!$C$7,IF((D15&lt;=21),'UNITARIO 35'!$C$8,'UNITARIO 35'!$C$8+('UNITARIO 35'!$C$9*E15)))))</f>
        <v>4.22</v>
      </c>
      <c r="H15" s="39">
        <f t="shared" si="0"/>
        <v>6.33</v>
      </c>
      <c r="I15" s="46"/>
      <c r="J15" s="38">
        <f>IF((D15&lt;=0),0,IF((D15&lt;=6),'UNITARIO 35'!$H$6,IF((D15&lt;=12),'UNITARIO 35'!$H$7,IF((D15&lt;=21),'UNITARIO 35'!$H$8,'UNITARIO 35'!$H$8+('UNITARIO 35'!$H$9*E15)))))</f>
        <v>8.44</v>
      </c>
      <c r="K15" s="39">
        <f t="shared" si="1"/>
        <v>12.66</v>
      </c>
      <c r="L15" s="42">
        <f t="shared" si="3"/>
        <v>0</v>
      </c>
      <c r="M15" s="43"/>
      <c r="N15" s="44">
        <f>IF((D15&lt;=0),0,IF((D15&lt;=3),'UNITARIO 35'!$N$4,IF((D15&lt;=5),'UNITARIO 35'!$N$5,IF((D15&lt;=10),'UNITARIO 35'!$N$6,IF((D15&lt;=15),'UNITARIO 35'!$N$7,IF((D15&lt;=20),'UNITARIO 35'!$N$8,'UNITARIO 35'!$N$8+('UNITARIO 35'!$N$9*L15)))))))</f>
        <v>6.32</v>
      </c>
      <c r="O15" s="47"/>
    </row>
    <row r="16" spans="1:15" ht="17.25" customHeight="1">
      <c r="A16" s="68" t="s">
        <v>12</v>
      </c>
      <c r="B16" s="69"/>
      <c r="C16" s="70"/>
      <c r="D16" s="24">
        <v>18</v>
      </c>
      <c r="E16" s="21">
        <f t="shared" si="2"/>
        <v>0</v>
      </c>
      <c r="F16" s="22"/>
      <c r="G16" s="38">
        <f>IF((D16&lt;=0),0,IF((D16&lt;=6),'UNITARIO 35'!$C$6,IF((D16&lt;=12),'UNITARIO 35'!$C$7,IF((D16&lt;=21),'UNITARIO 35'!$C$8,'UNITARIO 35'!$C$8+('UNITARIO 35'!$C$9*E16)))))</f>
        <v>3.48</v>
      </c>
      <c r="H16" s="39">
        <f t="shared" si="0"/>
        <v>5.22</v>
      </c>
      <c r="I16" s="46"/>
      <c r="J16" s="38">
        <f>IF((D16&lt;=0),0,IF((D16&lt;=6),'UNITARIO 35'!$H$6,IF((D16&lt;=12),'UNITARIO 35'!$H$7,IF((D16&lt;=21),'UNITARIO 35'!$H$8,'UNITARIO 35'!$H$8+('UNITARIO 35'!$H$9*E16)))))</f>
        <v>6.96</v>
      </c>
      <c r="K16" s="39">
        <f t="shared" si="1"/>
        <v>10.44</v>
      </c>
      <c r="L16" s="42">
        <f t="shared" si="3"/>
        <v>0</v>
      </c>
      <c r="M16" s="43"/>
      <c r="N16" s="44">
        <f>IF((D16&lt;=0),0,IF((D16&lt;=3),'UNITARIO 35'!$N$4,IF((D16&lt;=5),'UNITARIO 35'!$N$5,IF((D16&lt;=10),'UNITARIO 35'!$N$6,IF((D16&lt;=15),'UNITARIO 35'!$N$7,IF((D16&lt;=20),'UNITARIO 35'!$N$8,'UNITARIO 35'!$N$8+('UNITARIO 35'!$N$9*L16)))))))</f>
        <v>6.32</v>
      </c>
      <c r="O16" s="47"/>
    </row>
    <row r="17" spans="1:15" ht="17.25" customHeight="1">
      <c r="A17" s="68" t="s">
        <v>12</v>
      </c>
      <c r="B17" s="69"/>
      <c r="C17" s="70"/>
      <c r="D17" s="24">
        <v>20</v>
      </c>
      <c r="E17" s="21">
        <f t="shared" si="2"/>
        <v>0</v>
      </c>
      <c r="F17" s="22"/>
      <c r="G17" s="38">
        <f>IF((D17&lt;=0),0,IF((D17&lt;=6),'UNITARIO 35'!$C$6,IF((D17&lt;=12),'UNITARIO 35'!$C$7,IF((D17&lt;=21),'UNITARIO 35'!$C$8,'UNITARIO 35'!$C$8+('UNITARIO 35'!$C$9*E17)))))</f>
        <v>3.48</v>
      </c>
      <c r="H17" s="39">
        <f t="shared" si="0"/>
        <v>5.22</v>
      </c>
      <c r="I17" s="46"/>
      <c r="J17" s="38">
        <f>IF((D17&lt;=0),0,IF((D17&lt;=6),'UNITARIO 35'!$H$6,IF((D17&lt;=12),'UNITARIO 35'!$H$7,IF((D17&lt;=21),'UNITARIO 35'!$H$8,'UNITARIO 35'!$H$8+('UNITARIO 35'!$H$9*E17)))))</f>
        <v>6.96</v>
      </c>
      <c r="K17" s="39">
        <f t="shared" si="1"/>
        <v>10.44</v>
      </c>
      <c r="L17" s="42">
        <f t="shared" si="3"/>
        <v>0</v>
      </c>
      <c r="M17" s="43"/>
      <c r="N17" s="44">
        <f>IF((D17&lt;=0),0,IF((D17&lt;=3),'UNITARIO 35'!$N$4,IF((D17&lt;=5),'UNITARIO 35'!$N$5,IF((D17&lt;=10),'UNITARIO 35'!$N$6,IF((D17&lt;=15),'UNITARIO 35'!$N$7,IF((D17&lt;=20),'UNITARIO 35'!$N$8,'UNITARIO 35'!$N$8+('UNITARIO 35'!$N$9*L17)))))))</f>
        <v>6.32</v>
      </c>
      <c r="O17" s="47"/>
    </row>
    <row r="18" spans="1:15" ht="17.25" customHeight="1">
      <c r="A18" s="68" t="s">
        <v>12</v>
      </c>
      <c r="B18" s="69"/>
      <c r="C18" s="70"/>
      <c r="D18" s="24">
        <v>22</v>
      </c>
      <c r="E18" s="21">
        <f t="shared" si="2"/>
        <v>1</v>
      </c>
      <c r="F18" s="22"/>
      <c r="G18" s="38">
        <f>IF((D18&lt;=0),0,IF((D18&lt;=6),'UNITARIO 35'!$C$6,IF((D18&lt;=12),'UNITARIO 35'!$C$7,IF((D18&lt;=21),'UNITARIO 35'!$C$8,'UNITARIO 35'!$C$8+('UNITARIO 35'!$C$9*E18)))))</f>
        <v>4.22</v>
      </c>
      <c r="H18" s="39">
        <f t="shared" si="0"/>
        <v>6.33</v>
      </c>
      <c r="I18" s="46"/>
      <c r="J18" s="38">
        <f>IF((D18&lt;=0),0,IF((D18&lt;=6),'UNITARIO 35'!$H$6,IF((D18&lt;=12),'UNITARIO 35'!$H$7,IF((D18&lt;=21),'UNITARIO 35'!$H$8,'UNITARIO 35'!$H$8+('UNITARIO 35'!$H$9*E18)))))</f>
        <v>8.44</v>
      </c>
      <c r="K18" s="39">
        <f t="shared" si="1"/>
        <v>12.66</v>
      </c>
      <c r="L18" s="42">
        <f t="shared" si="3"/>
        <v>0</v>
      </c>
      <c r="M18" s="43"/>
      <c r="N18" s="44">
        <f>IF((D18&lt;=0),0,IF((D18&lt;=3),'UNITARIO 35'!$N$4,IF((D18&lt;=5),'UNITARIO 35'!$N$5,IF((D18&lt;=10),'UNITARIO 35'!$N$6,IF((D18&lt;=15),'UNITARIO 35'!$N$7,IF((D18&lt;=20),'UNITARIO 35'!$N$8,'UNITARIO 35'!$N$8+('UNITARIO 35'!$N$9*L18)))))))</f>
        <v>6.32</v>
      </c>
      <c r="O18" s="47"/>
    </row>
    <row r="19" spans="1:15" ht="17.25" customHeight="1">
      <c r="A19" s="68" t="s">
        <v>12</v>
      </c>
      <c r="B19" s="69"/>
      <c r="C19" s="70"/>
      <c r="D19" s="24">
        <v>23</v>
      </c>
      <c r="E19" s="21">
        <f t="shared" si="2"/>
        <v>1</v>
      </c>
      <c r="F19" s="22"/>
      <c r="G19" s="38">
        <f>IF((D19&lt;=0),0,IF((D19&lt;=6),'UNITARIO 35'!$C$6,IF((D19&lt;=12),'UNITARIO 35'!$C$7,IF((D19&lt;=21),'UNITARIO 35'!$C$8,'UNITARIO 35'!$C$8+('UNITARIO 35'!$C$9*E19)))))</f>
        <v>4.22</v>
      </c>
      <c r="H19" s="39">
        <f t="shared" si="0"/>
        <v>6.33</v>
      </c>
      <c r="I19" s="46"/>
      <c r="J19" s="38">
        <f>IF((D19&lt;=0),0,IF((D19&lt;=6),'UNITARIO 35'!$H$6,IF((D19&lt;=12),'UNITARIO 35'!$H$7,IF((D19&lt;=21),'UNITARIO 35'!$H$8,'UNITARIO 35'!$H$8+('UNITARIO 35'!$H$9*E19)))))</f>
        <v>8.44</v>
      </c>
      <c r="K19" s="39">
        <f t="shared" si="1"/>
        <v>12.66</v>
      </c>
      <c r="L19" s="42">
        <f t="shared" si="3"/>
        <v>0</v>
      </c>
      <c r="M19" s="43"/>
      <c r="N19" s="44">
        <f>IF((D19&lt;=0),0,IF((D19&lt;=3),'UNITARIO 35'!$N$4,IF((D19&lt;=5),'UNITARIO 35'!$N$5,IF((D19&lt;=10),'UNITARIO 35'!$N$6,IF((D19&lt;=15),'UNITARIO 35'!$N$7,IF((D19&lt;=20),'UNITARIO 35'!$N$8,'UNITARIO 35'!$N$8+('UNITARIO 35'!$N$9*L19)))))))</f>
        <v>6.32</v>
      </c>
      <c r="O19" s="47"/>
    </row>
    <row r="20" spans="1:15" ht="17.25" customHeight="1">
      <c r="A20" s="68" t="s">
        <v>12</v>
      </c>
      <c r="B20" s="69"/>
      <c r="C20" s="70"/>
      <c r="D20" s="24">
        <v>28</v>
      </c>
      <c r="E20" s="21">
        <f t="shared" si="2"/>
        <v>2</v>
      </c>
      <c r="F20" s="22"/>
      <c r="G20" s="38">
        <f>IF((D20&lt;=0),0,IF((D20&lt;=6),'UNITARIO 35'!$C$6,IF((D20&lt;=12),'UNITARIO 35'!$C$7,IF((D20&lt;=21),'UNITARIO 35'!$C$8,'UNITARIO 35'!$C$8+('UNITARIO 35'!$C$9*E20)))))</f>
        <v>4.96</v>
      </c>
      <c r="H20" s="39">
        <f t="shared" si="0"/>
        <v>7.4399999999999995</v>
      </c>
      <c r="I20" s="46"/>
      <c r="J20" s="38">
        <f>IF((D20&lt;=0),0,IF((D20&lt;=6),'UNITARIO 35'!$H$6,IF((D20&lt;=12),'UNITARIO 35'!$H$7,IF((D20&lt;=21),'UNITARIO 35'!$H$8,'UNITARIO 35'!$H$8+('UNITARIO 35'!$H$9*E20)))))</f>
        <v>9.92</v>
      </c>
      <c r="K20" s="39">
        <f t="shared" si="1"/>
        <v>14.879999999999999</v>
      </c>
      <c r="L20" s="42">
        <f t="shared" si="3"/>
        <v>1</v>
      </c>
      <c r="M20" s="43"/>
      <c r="N20" s="44">
        <f>IF((D20&lt;=0),0,IF((D20&lt;=3),'UNITARIO 35'!$N$4,IF((D20&lt;=5),'UNITARIO 35'!$N$5,IF((D20&lt;=10),'UNITARIO 35'!$N$6,IF((D20&lt;=15),'UNITARIO 35'!$N$7,IF((D20&lt;=20),'UNITARIO 35'!$N$8,'UNITARIO 35'!$N$8+('UNITARIO 35'!$N$9*L20)))))))</f>
        <v>7.970000000000001</v>
      </c>
      <c r="O20" s="47"/>
    </row>
    <row r="21" spans="1:15" ht="17.25" customHeight="1">
      <c r="A21" s="68" t="s">
        <v>12</v>
      </c>
      <c r="B21" s="69"/>
      <c r="C21" s="70"/>
      <c r="D21" s="24">
        <v>34</v>
      </c>
      <c r="E21" s="21">
        <f t="shared" si="2"/>
        <v>3</v>
      </c>
      <c r="F21" s="22"/>
      <c r="G21" s="38">
        <f>IF((D21&lt;=0),0,IF((D21&lt;=6),'UNITARIO 35'!$C$6,IF((D21&lt;=12),'UNITARIO 35'!$C$7,IF((D21&lt;=21),'UNITARIO 35'!$C$8,'UNITARIO 35'!$C$8+('UNITARIO 35'!$C$9*E21)))))</f>
        <v>5.699999999999999</v>
      </c>
      <c r="H21" s="39">
        <f t="shared" si="0"/>
        <v>8.549999999999999</v>
      </c>
      <c r="I21" s="46"/>
      <c r="J21" s="38">
        <f>IF((D21&lt;=0),0,IF((D21&lt;=6),'UNITARIO 35'!$H$6,IF((D21&lt;=12),'UNITARIO 35'!$H$7,IF((D21&lt;=21),'UNITARIO 35'!$H$8,'UNITARIO 35'!$H$8+('UNITARIO 35'!$H$9*E21)))))</f>
        <v>11.399999999999999</v>
      </c>
      <c r="K21" s="39">
        <f t="shared" si="1"/>
        <v>17.099999999999998</v>
      </c>
      <c r="L21" s="42">
        <f t="shared" si="3"/>
        <v>2</v>
      </c>
      <c r="M21" s="43"/>
      <c r="N21" s="44">
        <f>IF((D21&lt;=0),0,IF((D21&lt;=3),'UNITARIO 35'!$N$4,IF((D21&lt;=5),'UNITARIO 35'!$N$5,IF((D21&lt;=10),'UNITARIO 35'!$N$6,IF((D21&lt;=15),'UNITARIO 35'!$N$7,IF((D21&lt;=20),'UNITARIO 35'!$N$8,'UNITARIO 35'!$N$8+('UNITARIO 35'!$N$9*L21)))))))</f>
        <v>9.620000000000001</v>
      </c>
      <c r="O21" s="47"/>
    </row>
    <row r="22" spans="1:15" ht="17.25" customHeight="1">
      <c r="A22" s="68" t="s">
        <v>12</v>
      </c>
      <c r="B22" s="69"/>
      <c r="C22" s="70"/>
      <c r="D22" s="24">
        <v>40</v>
      </c>
      <c r="E22" s="21">
        <f t="shared" si="2"/>
        <v>4</v>
      </c>
      <c r="F22" s="22"/>
      <c r="G22" s="38">
        <f>IF((D22&lt;=0),0,IF((D22&lt;=6),'UNITARIO 35'!$C$6,IF((D22&lt;=12),'UNITARIO 35'!$C$7,IF((D22&lt;=21),'UNITARIO 35'!$C$8,'UNITARIO 35'!$C$8+('UNITARIO 35'!$C$9*E22)))))</f>
        <v>6.4399999999999995</v>
      </c>
      <c r="H22" s="39">
        <f t="shared" si="0"/>
        <v>9.66</v>
      </c>
      <c r="I22" s="46"/>
      <c r="J22" s="38">
        <f>IF((D22&lt;=0),0,IF((D22&lt;=6),'UNITARIO 35'!$H$6,IF((D22&lt;=12),'UNITARIO 35'!$H$7,IF((D22&lt;=21),'UNITARIO 35'!$H$8,'UNITARIO 35'!$H$8+('UNITARIO 35'!$H$9*E22)))))</f>
        <v>12.879999999999999</v>
      </c>
      <c r="K22" s="39">
        <f t="shared" si="1"/>
        <v>19.32</v>
      </c>
      <c r="L22" s="42">
        <f t="shared" si="3"/>
        <v>3</v>
      </c>
      <c r="M22" s="43"/>
      <c r="N22" s="44">
        <f>IF((D22&lt;=0),0,IF((D22&lt;=3),'UNITARIO 35'!$N$4,IF((D22&lt;=5),'UNITARIO 35'!$N$5,IF((D22&lt;=10),'UNITARIO 35'!$N$6,IF((D22&lt;=15),'UNITARIO 35'!$N$7,IF((D22&lt;=20),'UNITARIO 35'!$N$8,'UNITARIO 35'!$N$8+('UNITARIO 35'!$N$9*L22)))))))</f>
        <v>11.27</v>
      </c>
      <c r="O22" s="47"/>
    </row>
    <row r="23" spans="1:15" ht="17.25" customHeight="1">
      <c r="A23" s="68" t="s">
        <v>12</v>
      </c>
      <c r="B23" s="69"/>
      <c r="C23" s="70"/>
      <c r="D23" s="24">
        <v>46</v>
      </c>
      <c r="E23" s="21">
        <f t="shared" si="2"/>
        <v>5</v>
      </c>
      <c r="F23" s="22"/>
      <c r="G23" s="38">
        <f>IF((D23&lt;=0),0,IF((D23&lt;=6),'UNITARIO 35'!$C$6,IF((D23&lt;=12),'UNITARIO 35'!$C$7,IF((D23&lt;=21),'UNITARIO 35'!$C$8,'UNITARIO 35'!$C$8+('UNITARIO 35'!$C$9*E23)))))</f>
        <v>7.18</v>
      </c>
      <c r="H23" s="39">
        <f t="shared" si="0"/>
        <v>10.77</v>
      </c>
      <c r="I23" s="46"/>
      <c r="J23" s="38">
        <f>IF((D23&lt;=0),0,IF((D23&lt;=6),'UNITARIO 35'!$H$6,IF((D23&lt;=12),'UNITARIO 35'!$H$7,IF((D23&lt;=21),'UNITARIO 35'!$H$8,'UNITARIO 35'!$H$8+('UNITARIO 35'!$H$9*E23)))))</f>
        <v>14.36</v>
      </c>
      <c r="K23" s="39">
        <f t="shared" si="1"/>
        <v>21.54</v>
      </c>
      <c r="L23" s="42">
        <f t="shared" si="3"/>
        <v>4</v>
      </c>
      <c r="M23" s="43"/>
      <c r="N23" s="44">
        <f>IF((D23&lt;=0),0,IF((D23&lt;=3),'UNITARIO 35'!$N$4,IF((D23&lt;=5),'UNITARIO 35'!$N$5,IF((D23&lt;=10),'UNITARIO 35'!$N$6,IF((D23&lt;=15),'UNITARIO 35'!$N$7,IF((D23&lt;=20),'UNITARIO 35'!$N$8,'UNITARIO 35'!$N$8+('UNITARIO 35'!$N$9*L23)))))))</f>
        <v>12.92</v>
      </c>
      <c r="O23" s="47"/>
    </row>
    <row r="24" spans="1:15" ht="17.25" customHeight="1">
      <c r="A24" s="68" t="s">
        <v>12</v>
      </c>
      <c r="B24" s="69"/>
      <c r="C24" s="70"/>
      <c r="D24" s="24">
        <v>52</v>
      </c>
      <c r="E24" s="21">
        <f t="shared" si="2"/>
        <v>6</v>
      </c>
      <c r="F24" s="22"/>
      <c r="G24" s="38">
        <f>IF((D24&lt;=0),0,IF((D24&lt;=6),'UNITARIO 35'!$C$6,IF((D24&lt;=12),'UNITARIO 35'!$C$7,IF((D24&lt;=21),'UNITARIO 35'!$C$8,'UNITARIO 35'!$C$8+('UNITARIO 35'!$C$9*E24)))))</f>
        <v>7.92</v>
      </c>
      <c r="H24" s="39">
        <f t="shared" si="0"/>
        <v>11.879999999999999</v>
      </c>
      <c r="I24" s="46"/>
      <c r="J24" s="38">
        <f>IF((D24&lt;=0),0,IF((D24&lt;=6),'UNITARIO 35'!$H$6,IF((D24&lt;=12),'UNITARIO 35'!$H$7,IF((D24&lt;=21),'UNITARIO 35'!$H$8,'UNITARIO 35'!$H$8+('UNITARIO 35'!$H$9*E24)))))</f>
        <v>15.84</v>
      </c>
      <c r="K24" s="39">
        <f t="shared" si="1"/>
        <v>23.759999999999998</v>
      </c>
      <c r="L24" s="42">
        <f t="shared" si="3"/>
        <v>5</v>
      </c>
      <c r="M24" s="43"/>
      <c r="N24" s="44">
        <f>IF((D24&lt;=0),0,IF((D24&lt;=3),'UNITARIO 35'!$N$4,IF((D24&lt;=5),'UNITARIO 35'!$N$5,IF((D24&lt;=10),'UNITARIO 35'!$N$6,IF((D24&lt;=15),'UNITARIO 35'!$N$7,IF((D24&lt;=20),'UNITARIO 35'!$N$8,'UNITARIO 35'!$N$8+('UNITARIO 35'!$N$9*L24)))))))</f>
        <v>14.57</v>
      </c>
      <c r="O24" s="47"/>
    </row>
    <row r="25" spans="1:15" ht="17.25" customHeight="1">
      <c r="A25" s="68" t="s">
        <v>12</v>
      </c>
      <c r="B25" s="69"/>
      <c r="C25" s="70"/>
      <c r="D25" s="24">
        <v>58</v>
      </c>
      <c r="E25" s="21">
        <f t="shared" si="2"/>
        <v>7</v>
      </c>
      <c r="F25" s="22"/>
      <c r="G25" s="38">
        <f>IF((D25&lt;=0),0,IF((D25&lt;=6),'UNITARIO 35'!$C$6,IF((D25&lt;=12),'UNITARIO 35'!$C$7,IF((D25&lt;=21),'UNITARIO 35'!$C$8,'UNITARIO 35'!$C$8+('UNITARIO 35'!$C$9*E25)))))</f>
        <v>8.66</v>
      </c>
      <c r="H25" s="39">
        <f t="shared" si="0"/>
        <v>12.99</v>
      </c>
      <c r="I25" s="46"/>
      <c r="J25" s="38">
        <f>IF((D25&lt;=0),0,IF((D25&lt;=6),'UNITARIO 35'!$H$6,IF((D25&lt;=12),'UNITARIO 35'!$H$7,IF((D25&lt;=21),'UNITARIO 35'!$H$8,'UNITARIO 35'!$H$8+('UNITARIO 35'!$H$9*E25)))))</f>
        <v>17.32</v>
      </c>
      <c r="K25" s="39">
        <f t="shared" si="1"/>
        <v>25.98</v>
      </c>
      <c r="L25" s="42">
        <f t="shared" si="3"/>
        <v>6</v>
      </c>
      <c r="M25" s="43"/>
      <c r="N25" s="44">
        <f>IF((D25&lt;=0),0,IF((D25&lt;=3),'UNITARIO 35'!$N$4,IF((D25&lt;=5),'UNITARIO 35'!$N$5,IF((D25&lt;=10),'UNITARIO 35'!$N$6,IF((D25&lt;=15),'UNITARIO 35'!$N$7,IF((D25&lt;=20),'UNITARIO 35'!$N$8,'UNITARIO 35'!$N$8+('UNITARIO 35'!$N$9*L25)))))))</f>
        <v>16.22</v>
      </c>
      <c r="O25" s="47"/>
    </row>
    <row r="26" spans="1:15" ht="17.25" customHeight="1">
      <c r="A26" s="68" t="s">
        <v>12</v>
      </c>
      <c r="B26" s="69"/>
      <c r="C26" s="70"/>
      <c r="D26" s="24">
        <v>64</v>
      </c>
      <c r="E26" s="21">
        <f t="shared" si="2"/>
        <v>8</v>
      </c>
      <c r="F26" s="22"/>
      <c r="G26" s="38">
        <f>IF((D26&lt;=0),0,IF((D26&lt;=6),'UNITARIO 35'!$C$6,IF((D26&lt;=12),'UNITARIO 35'!$C$7,IF((D26&lt;=21),'UNITARIO 35'!$C$8,'UNITARIO 35'!$C$8+('UNITARIO 35'!$C$9*E26)))))</f>
        <v>9.4</v>
      </c>
      <c r="H26" s="39">
        <f t="shared" si="0"/>
        <v>14.100000000000001</v>
      </c>
      <c r="I26" s="46"/>
      <c r="J26" s="38">
        <f>IF((D26&lt;=0),0,IF((D26&lt;=6),'UNITARIO 35'!$H$6,IF((D26&lt;=12),'UNITARIO 35'!$H$7,IF((D26&lt;=21),'UNITARIO 35'!$H$8,'UNITARIO 35'!$H$8+('UNITARIO 35'!$H$9*E26)))))</f>
        <v>18.8</v>
      </c>
      <c r="K26" s="39">
        <f t="shared" si="1"/>
        <v>28.200000000000003</v>
      </c>
      <c r="L26" s="42">
        <f t="shared" si="3"/>
        <v>7</v>
      </c>
      <c r="M26" s="43"/>
      <c r="N26" s="44">
        <f>IF((D26&lt;=0),0,IF((D26&lt;=3),'UNITARIO 35'!$N$4,IF((D26&lt;=5),'UNITARIO 35'!$N$5,IF((D26&lt;=10),'UNITARIO 35'!$N$6,IF((D26&lt;=15),'UNITARIO 35'!$N$7,IF((D26&lt;=20),'UNITARIO 35'!$N$8,'UNITARIO 35'!$N$8+('UNITARIO 35'!$N$9*L26)))))))</f>
        <v>17.869999999999997</v>
      </c>
      <c r="O26" s="47"/>
    </row>
    <row r="27" spans="1:15" ht="17.25" customHeight="1">
      <c r="A27" s="68" t="s">
        <v>12</v>
      </c>
      <c r="B27" s="69"/>
      <c r="C27" s="70"/>
      <c r="D27" s="24">
        <v>70</v>
      </c>
      <c r="E27" s="21">
        <f t="shared" si="2"/>
        <v>9</v>
      </c>
      <c r="F27" s="22"/>
      <c r="G27" s="38">
        <f>IF((D27&lt;=0),0,IF((D27&lt;=6),'UNITARIO 35'!$C$6,IF((D27&lt;=12),'UNITARIO 35'!$C$7,IF((D27&lt;=21),'UNITARIO 35'!$C$8,'UNITARIO 35'!$C$8+('UNITARIO 35'!$C$9*E27)))))</f>
        <v>10.14</v>
      </c>
      <c r="H27" s="39">
        <f t="shared" si="0"/>
        <v>15.21</v>
      </c>
      <c r="I27" s="46"/>
      <c r="J27" s="38">
        <f>IF((D27&lt;=0),0,IF((D27&lt;=6),'UNITARIO 35'!$H$6,IF((D27&lt;=12),'UNITARIO 35'!$H$7,IF((D27&lt;=21),'UNITARIO 35'!$H$8,'UNITARIO 35'!$H$8+('UNITARIO 35'!$H$9*E27)))))</f>
        <v>20.28</v>
      </c>
      <c r="K27" s="39">
        <f t="shared" si="1"/>
        <v>30.42</v>
      </c>
      <c r="L27" s="42">
        <f t="shared" si="3"/>
        <v>8</v>
      </c>
      <c r="M27" s="43"/>
      <c r="N27" s="44">
        <f>IF((D27&lt;=0),0,IF((D27&lt;=3),'UNITARIO 35'!$N$4,IF((D27&lt;=5),'UNITARIO 35'!$N$5,IF((D27&lt;=10),'UNITARIO 35'!$N$6,IF((D27&lt;=15),'UNITARIO 35'!$N$7,IF((D27&lt;=20),'UNITARIO 35'!$N$8,'UNITARIO 35'!$N$8+('UNITARIO 35'!$N$9*L27)))))))</f>
        <v>19.52</v>
      </c>
      <c r="O27" s="47"/>
    </row>
    <row r="28" spans="1:15" ht="17.25" customHeight="1">
      <c r="A28" s="68" t="s">
        <v>12</v>
      </c>
      <c r="B28" s="69"/>
      <c r="C28" s="70"/>
      <c r="D28" s="24">
        <v>76</v>
      </c>
      <c r="E28" s="21">
        <f t="shared" si="2"/>
        <v>10</v>
      </c>
      <c r="F28" s="22"/>
      <c r="G28" s="38">
        <f>IF((D28&lt;=0),0,IF((D28&lt;=6),'UNITARIO 35'!$C$6,IF((D28&lt;=12),'UNITARIO 35'!$C$7,IF((D28&lt;=21),'UNITARIO 35'!$C$8,'UNITARIO 35'!$C$8+('UNITARIO 35'!$C$9*E28)))))</f>
        <v>10.88</v>
      </c>
      <c r="H28" s="39">
        <f t="shared" si="0"/>
        <v>16.32</v>
      </c>
      <c r="I28" s="46"/>
      <c r="J28" s="38">
        <f>IF((D28&lt;=0),0,IF((D28&lt;=6),'UNITARIO 35'!$H$6,IF((D28&lt;=12),'UNITARIO 35'!$H$7,IF((D28&lt;=21),'UNITARIO 35'!$H$8,'UNITARIO 35'!$H$8+('UNITARIO 35'!$H$9*E28)))))</f>
        <v>21.76</v>
      </c>
      <c r="K28" s="39">
        <f t="shared" si="1"/>
        <v>32.64</v>
      </c>
      <c r="L28" s="42">
        <f t="shared" si="3"/>
        <v>9</v>
      </c>
      <c r="M28" s="43"/>
      <c r="N28" s="44">
        <f>IF((D28&lt;=0),0,IF((D28&lt;=3),'UNITARIO 35'!$N$4,IF((D28&lt;=5),'UNITARIO 35'!$N$5,IF((D28&lt;=10),'UNITARIO 35'!$N$6,IF((D28&lt;=15),'UNITARIO 35'!$N$7,IF((D28&lt;=20),'UNITARIO 35'!$N$8,'UNITARIO 35'!$N$8+('UNITARIO 35'!$N$9*L28)))))))</f>
        <v>21.17</v>
      </c>
      <c r="O28" s="47"/>
    </row>
    <row r="29" spans="1:15" ht="17.25" customHeight="1">
      <c r="A29" s="68" t="s">
        <v>12</v>
      </c>
      <c r="B29" s="69"/>
      <c r="C29" s="70"/>
      <c r="D29" s="24">
        <v>82</v>
      </c>
      <c r="E29" s="21">
        <f t="shared" si="2"/>
        <v>11</v>
      </c>
      <c r="F29" s="22"/>
      <c r="G29" s="38">
        <f>IF((D29&lt;=0),0,IF((D29&lt;=6),'UNITARIO 35'!$C$6,IF((D29&lt;=12),'UNITARIO 35'!$C$7,IF((D29&lt;=21),'UNITARIO 35'!$C$8,'UNITARIO 35'!$C$8+('UNITARIO 35'!$C$9*E29)))))</f>
        <v>11.620000000000001</v>
      </c>
      <c r="H29" s="39">
        <f t="shared" si="0"/>
        <v>17.43</v>
      </c>
      <c r="I29" s="46"/>
      <c r="J29" s="38">
        <f>IF((D29&lt;=0),0,IF((D29&lt;=6),'UNITARIO 35'!$H$6,IF((D29&lt;=12),'UNITARIO 35'!$H$7,IF((D29&lt;=21),'UNITARIO 35'!$H$8,'UNITARIO 35'!$H$8+('UNITARIO 35'!$H$9*E29)))))</f>
        <v>23.240000000000002</v>
      </c>
      <c r="K29" s="39">
        <f t="shared" si="1"/>
        <v>34.86</v>
      </c>
      <c r="L29" s="42">
        <f t="shared" si="3"/>
        <v>10</v>
      </c>
      <c r="M29" s="43"/>
      <c r="N29" s="44">
        <f>IF((D29&lt;=0),0,IF((D29&lt;=3),'UNITARIO 35'!$N$4,IF((D29&lt;=5),'UNITARIO 35'!$N$5,IF((D29&lt;=10),'UNITARIO 35'!$N$6,IF((D29&lt;=15),'UNITARIO 35'!$N$7,IF((D29&lt;=20),'UNITARIO 35'!$N$8,'UNITARIO 35'!$N$8+('UNITARIO 35'!$N$9*L29)))))))</f>
        <v>22.82</v>
      </c>
      <c r="O29" s="47"/>
    </row>
    <row r="30" spans="1:15" ht="17.25" customHeight="1">
      <c r="A30" s="68" t="s">
        <v>12</v>
      </c>
      <c r="B30" s="69"/>
      <c r="C30" s="70"/>
      <c r="D30" s="24">
        <v>88</v>
      </c>
      <c r="E30" s="21">
        <f t="shared" si="2"/>
        <v>12</v>
      </c>
      <c r="F30" s="22"/>
      <c r="G30" s="38">
        <f>IF((D30&lt;=0),0,IF((D30&lt;=6),'UNITARIO 35'!$C$6,IF((D30&lt;=12),'UNITARIO 35'!$C$7,IF((D30&lt;=21),'UNITARIO 35'!$C$8,'UNITARIO 35'!$C$8+('UNITARIO 35'!$C$9*E30)))))</f>
        <v>12.36</v>
      </c>
      <c r="H30" s="39">
        <f t="shared" si="0"/>
        <v>18.54</v>
      </c>
      <c r="I30" s="46"/>
      <c r="J30" s="38">
        <f>IF((D30&lt;=0),0,IF((D30&lt;=6),'UNITARIO 35'!$H$6,IF((D30&lt;=12),'UNITARIO 35'!$H$7,IF((D30&lt;=21),'UNITARIO 35'!$H$8,'UNITARIO 35'!$H$8+('UNITARIO 35'!$H$9*E30)))))</f>
        <v>24.72</v>
      </c>
      <c r="K30" s="39">
        <f t="shared" si="1"/>
        <v>37.08</v>
      </c>
      <c r="L30" s="42">
        <f t="shared" si="3"/>
        <v>11</v>
      </c>
      <c r="M30" s="43"/>
      <c r="N30" s="44">
        <f>IF((D30&lt;=0),0,IF((D30&lt;=3),'UNITARIO 35'!$N$4,IF((D30&lt;=5),'UNITARIO 35'!$N$5,IF((D30&lt;=10),'UNITARIO 35'!$N$6,IF((D30&lt;=15),'UNITARIO 35'!$N$7,IF((D30&lt;=20),'UNITARIO 35'!$N$8,'UNITARIO 35'!$N$8+('UNITARIO 35'!$N$9*L30)))))))</f>
        <v>24.47</v>
      </c>
      <c r="O30" s="47"/>
    </row>
    <row r="31" spans="1:15" ht="17.25" customHeight="1">
      <c r="A31" s="68" t="s">
        <v>12</v>
      </c>
      <c r="B31" s="69"/>
      <c r="C31" s="70"/>
      <c r="D31" s="24">
        <v>89</v>
      </c>
      <c r="E31" s="21">
        <f t="shared" si="2"/>
        <v>12</v>
      </c>
      <c r="F31" s="22"/>
      <c r="G31" s="38">
        <f>IF((D31&lt;=0),0,IF((D31&lt;=6),'UNITARIO 35'!$C$6,IF((D31&lt;=12),'UNITARIO 35'!$C$7,IF((D31&lt;=21),'UNITARIO 35'!$C$8,'UNITARIO 35'!$C$8+('UNITARIO 35'!$C$9*E31)))))</f>
        <v>12.36</v>
      </c>
      <c r="H31" s="39">
        <f t="shared" si="0"/>
        <v>18.54</v>
      </c>
      <c r="I31" s="46"/>
      <c r="J31" s="38">
        <f>IF((D31&lt;=0),0,IF((D31&lt;=6),'UNITARIO 35'!$H$6,IF((D31&lt;=12),'UNITARIO 35'!$H$7,IF((D31&lt;=21),'UNITARIO 35'!$H$8,'UNITARIO 35'!$H$8+('UNITARIO 35'!$H$9*E31)))))</f>
        <v>24.72</v>
      </c>
      <c r="K31" s="39">
        <f t="shared" si="1"/>
        <v>37.08</v>
      </c>
      <c r="L31" s="42">
        <f t="shared" si="3"/>
        <v>11</v>
      </c>
      <c r="M31" s="43"/>
      <c r="N31" s="44">
        <f>IF((D31&lt;=0),0,IF((D31&lt;=3),'UNITARIO 35'!$N$4,IF((D31&lt;=5),'UNITARIO 35'!$N$5,IF((D31&lt;=10),'UNITARIO 35'!$N$6,IF((D31&lt;=15),'UNITARIO 35'!$N$7,IF((D31&lt;=20),'UNITARIO 35'!$N$8,'UNITARIO 35'!$N$8+('UNITARIO 35'!$N$9*L31)))))))</f>
        <v>24.47</v>
      </c>
      <c r="O31" s="47"/>
    </row>
    <row r="32" spans="1:15" ht="17.25" customHeight="1">
      <c r="A32" s="68" t="s">
        <v>12</v>
      </c>
      <c r="B32" s="69"/>
      <c r="C32" s="70"/>
      <c r="D32" s="24">
        <v>90</v>
      </c>
      <c r="E32" s="21">
        <f t="shared" si="2"/>
        <v>12</v>
      </c>
      <c r="F32" s="22"/>
      <c r="G32" s="38">
        <f>IF((D32&lt;=0),0,IF((D32&lt;=6),'UNITARIO 35'!$C$6,IF((D32&lt;=12),'UNITARIO 35'!$C$7,IF((D32&lt;=21),'UNITARIO 35'!$C$8,'UNITARIO 35'!$C$8+('UNITARIO 35'!$C$9*E32)))))</f>
        <v>12.36</v>
      </c>
      <c r="H32" s="39">
        <f t="shared" si="0"/>
        <v>18.54</v>
      </c>
      <c r="I32" s="46"/>
      <c r="J32" s="38">
        <f>IF((D32&lt;=0),0,IF((D32&lt;=6),'UNITARIO 35'!$H$6,IF((D32&lt;=12),'UNITARIO 35'!$H$7,IF((D32&lt;=21),'UNITARIO 35'!$H$8,'UNITARIO 35'!$H$8+('UNITARIO 35'!$H$9*E32)))))</f>
        <v>24.72</v>
      </c>
      <c r="K32" s="39">
        <f t="shared" si="1"/>
        <v>37.08</v>
      </c>
      <c r="L32" s="42">
        <f t="shared" si="3"/>
        <v>12</v>
      </c>
      <c r="M32" s="43"/>
      <c r="N32" s="44">
        <f>IF((D32&lt;=0),0,IF((D32&lt;=3),'UNITARIO 35'!$N$4,IF((D32&lt;=5),'UNITARIO 35'!$N$5,IF((D32&lt;=10),'UNITARIO 35'!$N$6,IF((D32&lt;=15),'UNITARIO 35'!$N$7,IF((D32&lt;=20),'UNITARIO 35'!$N$8,'UNITARIO 35'!$N$8+('UNITARIO 35'!$N$9*L32)))))))</f>
        <v>26.119999999999997</v>
      </c>
      <c r="O32" s="47"/>
    </row>
    <row r="33" spans="1:15" ht="17.25" customHeight="1">
      <c r="A33" s="68" t="s">
        <v>12</v>
      </c>
      <c r="B33" s="69"/>
      <c r="C33" s="70"/>
      <c r="D33" s="24">
        <v>91</v>
      </c>
      <c r="E33" s="21">
        <f t="shared" si="2"/>
        <v>12</v>
      </c>
      <c r="F33" s="22"/>
      <c r="G33" s="38">
        <f>IF((D33&lt;=0),0,IF((D33&lt;=6),'UNITARIO 35'!$C$6,IF((D33&lt;=12),'UNITARIO 35'!$C$7,IF((D33&lt;=21),'UNITARIO 35'!$C$8,'UNITARIO 35'!$C$8+('UNITARIO 35'!$C$9*E33)))))</f>
        <v>12.36</v>
      </c>
      <c r="H33" s="39">
        <f t="shared" si="0"/>
        <v>18.54</v>
      </c>
      <c r="I33" s="46"/>
      <c r="J33" s="38">
        <f>IF((D33&lt;=0),0,IF((D33&lt;=6),'UNITARIO 35'!$H$6,IF((D33&lt;=12),'UNITARIO 35'!$H$7,IF((D33&lt;=21),'UNITARIO 35'!$H$8,'UNITARIO 35'!$H$8+('UNITARIO 35'!$H$9*E33)))))</f>
        <v>24.72</v>
      </c>
      <c r="K33" s="39">
        <f t="shared" si="1"/>
        <v>37.08</v>
      </c>
      <c r="L33" s="42">
        <f t="shared" si="3"/>
        <v>12</v>
      </c>
      <c r="M33" s="43"/>
      <c r="N33" s="44">
        <f>IF((D33&lt;=0),0,IF((D33&lt;=3),'UNITARIO 35'!$N$4,IF((D33&lt;=5),'UNITARIO 35'!$N$5,IF((D33&lt;=10),'UNITARIO 35'!$N$6,IF((D33&lt;=15),'UNITARIO 35'!$N$7,IF((D33&lt;=20),'UNITARIO 35'!$N$8,'UNITARIO 35'!$N$8+('UNITARIO 35'!$N$9*L33)))))))</f>
        <v>26.119999999999997</v>
      </c>
      <c r="O33" s="47"/>
    </row>
    <row r="34" spans="1:15" ht="17.25" customHeight="1">
      <c r="A34" s="68" t="s">
        <v>12</v>
      </c>
      <c r="B34" s="69"/>
      <c r="C34" s="70"/>
      <c r="D34" s="24">
        <v>92</v>
      </c>
      <c r="E34" s="21">
        <f t="shared" si="2"/>
        <v>12</v>
      </c>
      <c r="F34" s="22"/>
      <c r="G34" s="38">
        <f>IF((D34&lt;=0),0,IF((D34&lt;=6),'UNITARIO 35'!$C$6,IF((D34&lt;=12),'UNITARIO 35'!$C$7,IF((D34&lt;=21),'UNITARIO 35'!$C$8,'UNITARIO 35'!$C$8+('UNITARIO 35'!$C$9*E34)))))</f>
        <v>12.36</v>
      </c>
      <c r="H34" s="39">
        <f t="shared" si="0"/>
        <v>18.54</v>
      </c>
      <c r="I34" s="46"/>
      <c r="J34" s="38">
        <f>IF((D34&lt;=0),0,IF((D34&lt;=6),'UNITARIO 35'!$H$6,IF((D34&lt;=12),'UNITARIO 35'!$H$7,IF((D34&lt;=21),'UNITARIO 35'!$H$8,'UNITARIO 35'!$H$8+('UNITARIO 35'!$H$9*E34)))))</f>
        <v>24.72</v>
      </c>
      <c r="K34" s="39">
        <f t="shared" si="1"/>
        <v>37.08</v>
      </c>
      <c r="L34" s="42">
        <f t="shared" si="3"/>
        <v>12</v>
      </c>
      <c r="M34" s="43"/>
      <c r="N34" s="44">
        <f>IF((D34&lt;=0),0,IF((D34&lt;=3),'UNITARIO 35'!$N$4,IF((D34&lt;=5),'UNITARIO 35'!$N$5,IF((D34&lt;=10),'UNITARIO 35'!$N$6,IF((D34&lt;=15),'UNITARIO 35'!$N$7,IF((D34&lt;=20),'UNITARIO 35'!$N$8,'UNITARIO 35'!$N$8+('UNITARIO 35'!$N$9*L34)))))))</f>
        <v>26.119999999999997</v>
      </c>
      <c r="O34" s="47"/>
    </row>
    <row r="35" spans="1:15" ht="17.25" customHeight="1">
      <c r="A35" s="68" t="s">
        <v>12</v>
      </c>
      <c r="B35" s="69"/>
      <c r="C35" s="70"/>
      <c r="D35" s="24">
        <v>93</v>
      </c>
      <c r="E35" s="21">
        <f t="shared" si="2"/>
        <v>12</v>
      </c>
      <c r="F35" s="22"/>
      <c r="G35" s="38">
        <f>IF((D35&lt;=0),0,IF((D35&lt;=6),'UNITARIO 35'!$C$6,IF((D35&lt;=12),'UNITARIO 35'!$C$7,IF((D35&lt;=21),'UNITARIO 35'!$C$8,'UNITARIO 35'!$C$8+('UNITARIO 35'!$C$9*E35)))))</f>
        <v>12.36</v>
      </c>
      <c r="H35" s="39">
        <f t="shared" si="0"/>
        <v>18.54</v>
      </c>
      <c r="I35" s="46"/>
      <c r="J35" s="38">
        <f>IF((D35&lt;=0),0,IF((D35&lt;=6),'UNITARIO 35'!$H$6,IF((D35&lt;=12),'UNITARIO 35'!$H$7,IF((D35&lt;=21),'UNITARIO 35'!$H$8,'UNITARIO 35'!$H$8+('UNITARIO 35'!$H$9*E35)))))</f>
        <v>24.72</v>
      </c>
      <c r="K35" s="39">
        <f t="shared" si="1"/>
        <v>37.08</v>
      </c>
      <c r="L35" s="42">
        <f t="shared" si="3"/>
        <v>12</v>
      </c>
      <c r="M35" s="43"/>
      <c r="N35" s="44">
        <f>IF((D35&lt;=0),0,IF((D35&lt;=3),'UNITARIO 35'!$N$4,IF((D35&lt;=5),'UNITARIO 35'!$N$5,IF((D35&lt;=10),'UNITARIO 35'!$N$6,IF((D35&lt;=15),'UNITARIO 35'!$N$7,IF((D35&lt;=20),'UNITARIO 35'!$N$8,'UNITARIO 35'!$N$8+('UNITARIO 35'!$N$9*L35)))))))</f>
        <v>26.119999999999997</v>
      </c>
      <c r="O35" s="47"/>
    </row>
    <row r="36" spans="1:15" ht="17.25" customHeight="1">
      <c r="A36" s="68" t="s">
        <v>12</v>
      </c>
      <c r="B36" s="69"/>
      <c r="C36" s="70"/>
      <c r="D36" s="24">
        <v>94</v>
      </c>
      <c r="E36" s="21">
        <f t="shared" si="2"/>
        <v>13</v>
      </c>
      <c r="F36" s="22"/>
      <c r="G36" s="38">
        <f>IF((D36&lt;=0),0,IF((D36&lt;=6),'UNITARIO 35'!$C$6,IF((D36&lt;=12),'UNITARIO 35'!$C$7,IF((D36&lt;=21),'UNITARIO 35'!$C$8,'UNITARIO 35'!$C$8+('UNITARIO 35'!$C$9*E36)))))</f>
        <v>13.1</v>
      </c>
      <c r="H36" s="39">
        <f t="shared" si="0"/>
        <v>19.65</v>
      </c>
      <c r="I36" s="46"/>
      <c r="J36" s="38">
        <f>IF((D36&lt;=0),0,IF((D36&lt;=6),'UNITARIO 35'!$H$6,IF((D36&lt;=12),'UNITARIO 35'!$H$7,IF((D36&lt;=21),'UNITARIO 35'!$H$8,'UNITARIO 35'!$H$8+('UNITARIO 35'!$H$9*E36)))))</f>
        <v>26.2</v>
      </c>
      <c r="K36" s="39">
        <f t="shared" si="1"/>
        <v>39.3</v>
      </c>
      <c r="L36" s="42">
        <f t="shared" si="3"/>
        <v>12</v>
      </c>
      <c r="M36" s="43"/>
      <c r="N36" s="44">
        <f>IF((D36&lt;=0),0,IF((D36&lt;=3),'UNITARIO 35'!$N$4,IF((D36&lt;=5),'UNITARIO 35'!$N$5,IF((D36&lt;=10),'UNITARIO 35'!$N$6,IF((D36&lt;=15),'UNITARIO 35'!$N$7,IF((D36&lt;=20),'UNITARIO 35'!$N$8,'UNITARIO 35'!$N$8+('UNITARIO 35'!$N$9*L36)))))))</f>
        <v>26.119999999999997</v>
      </c>
      <c r="O36" s="47"/>
    </row>
    <row r="37" spans="1:15" ht="17.25" customHeight="1">
      <c r="A37" s="68" t="s">
        <v>12</v>
      </c>
      <c r="B37" s="69"/>
      <c r="C37" s="70"/>
      <c r="D37" s="24">
        <v>95</v>
      </c>
      <c r="E37" s="21">
        <f t="shared" si="2"/>
        <v>13</v>
      </c>
      <c r="F37" s="22"/>
      <c r="G37" s="38">
        <f>IF((D37&lt;=0),0,IF((D37&lt;=6),'UNITARIO 35'!$C$6,IF((D37&lt;=12),'UNITARIO 35'!$C$7,IF((D37&lt;=21),'UNITARIO 35'!$C$8,'UNITARIO 35'!$C$8+('UNITARIO 35'!$C$9*E37)))))</f>
        <v>13.1</v>
      </c>
      <c r="H37" s="39">
        <f t="shared" si="0"/>
        <v>19.65</v>
      </c>
      <c r="I37" s="46"/>
      <c r="J37" s="38">
        <f>IF((D37&lt;=0),0,IF((D37&lt;=6),'UNITARIO 35'!$H$6,IF((D37&lt;=12),'UNITARIO 35'!$H$7,IF((D37&lt;=21),'UNITARIO 35'!$H$8,'UNITARIO 35'!$H$8+('UNITARIO 35'!$H$9*E37)))))</f>
        <v>26.2</v>
      </c>
      <c r="K37" s="39">
        <f t="shared" si="1"/>
        <v>39.3</v>
      </c>
      <c r="L37" s="42">
        <f t="shared" si="3"/>
        <v>12</v>
      </c>
      <c r="M37" s="43"/>
      <c r="N37" s="44">
        <f>IF((D37&lt;=0),0,IF((D37&lt;=3),'UNITARIO 35'!$N$4,IF((D37&lt;=5),'UNITARIO 35'!$N$5,IF((D37&lt;=10),'UNITARIO 35'!$N$6,IF((D37&lt;=15),'UNITARIO 35'!$N$7,IF((D37&lt;=20),'UNITARIO 35'!$N$8,'UNITARIO 35'!$N$8+('UNITARIO 35'!$N$9*L37)))))))</f>
        <v>26.119999999999997</v>
      </c>
      <c r="O37" s="47"/>
    </row>
    <row r="38" spans="1:15" ht="17.25" customHeight="1">
      <c r="A38" s="68" t="s">
        <v>12</v>
      </c>
      <c r="B38" s="69"/>
      <c r="C38" s="70"/>
      <c r="D38" s="24">
        <v>96</v>
      </c>
      <c r="E38" s="21">
        <f t="shared" si="2"/>
        <v>13</v>
      </c>
      <c r="F38" s="22"/>
      <c r="G38" s="38">
        <f>IF((D38&lt;=0),0,IF((D38&lt;=6),'UNITARIO 35'!$C$6,IF((D38&lt;=12),'UNITARIO 35'!$C$7,IF((D38&lt;=21),'UNITARIO 35'!$C$8,'UNITARIO 35'!$C$8+('UNITARIO 35'!$C$9*E38)))))</f>
        <v>13.1</v>
      </c>
      <c r="H38" s="39">
        <f t="shared" si="0"/>
        <v>19.65</v>
      </c>
      <c r="I38" s="46"/>
      <c r="J38" s="38">
        <f>IF((D38&lt;=0),0,IF((D38&lt;=6),'UNITARIO 35'!$H$6,IF((D38&lt;=12),'UNITARIO 35'!$H$7,IF((D38&lt;=21),'UNITARIO 35'!$H$8,'UNITARIO 35'!$H$8+('UNITARIO 35'!$H$9*E38)))))</f>
        <v>26.2</v>
      </c>
      <c r="K38" s="39">
        <f t="shared" si="1"/>
        <v>39.3</v>
      </c>
      <c r="L38" s="42">
        <f t="shared" si="3"/>
        <v>13</v>
      </c>
      <c r="M38" s="43"/>
      <c r="N38" s="44">
        <f>IF((D38&lt;=0),0,IF((D38&lt;=3),'UNITARIO 35'!$N$4,IF((D38&lt;=5),'UNITARIO 35'!$N$5,IF((D38&lt;=10),'UNITARIO 35'!$N$6,IF((D38&lt;=15),'UNITARIO 35'!$N$7,IF((D38&lt;=20),'UNITARIO 35'!$N$8,'UNITARIO 35'!$N$8+('UNITARIO 35'!$N$9*L38)))))))</f>
        <v>27.77</v>
      </c>
      <c r="O38" s="47"/>
    </row>
    <row r="39" spans="1:15" ht="17.25" customHeight="1">
      <c r="A39" s="68" t="s">
        <v>12</v>
      </c>
      <c r="B39" s="69"/>
      <c r="C39" s="70"/>
      <c r="D39" s="24">
        <v>97</v>
      </c>
      <c r="E39" s="21">
        <f t="shared" si="2"/>
        <v>13</v>
      </c>
      <c r="F39" s="22"/>
      <c r="G39" s="38">
        <f>IF((D39&lt;=0),0,IF((D39&lt;=6),'UNITARIO 35'!$C$6,IF((D39&lt;=12),'UNITARIO 35'!$C$7,IF((D39&lt;=21),'UNITARIO 35'!$C$8,'UNITARIO 35'!$C$8+('UNITARIO 35'!$C$9*E39)))))</f>
        <v>13.1</v>
      </c>
      <c r="H39" s="39">
        <f t="shared" si="0"/>
        <v>19.65</v>
      </c>
      <c r="I39" s="46"/>
      <c r="J39" s="38">
        <f>IF((D39&lt;=0),0,IF((D39&lt;=6),'UNITARIO 35'!$H$6,IF((D39&lt;=12),'UNITARIO 35'!$H$7,IF((D39&lt;=21),'UNITARIO 35'!$H$8,'UNITARIO 35'!$H$8+('UNITARIO 35'!$H$9*E39)))))</f>
        <v>26.2</v>
      </c>
      <c r="K39" s="39">
        <f t="shared" si="1"/>
        <v>39.3</v>
      </c>
      <c r="L39" s="42">
        <f t="shared" si="3"/>
        <v>13</v>
      </c>
      <c r="M39" s="43"/>
      <c r="N39" s="44">
        <f>IF((D39&lt;=0),0,IF((D39&lt;=3),'UNITARIO 35'!$N$4,IF((D39&lt;=5),'UNITARIO 35'!$N$5,IF((D39&lt;=10),'UNITARIO 35'!$N$6,IF((D39&lt;=15),'UNITARIO 35'!$N$7,IF((D39&lt;=20),'UNITARIO 35'!$N$8,'UNITARIO 35'!$N$8+('UNITARIO 35'!$N$9*L39)))))))</f>
        <v>27.77</v>
      </c>
      <c r="O39" s="47"/>
    </row>
    <row r="40" spans="1:15" ht="17.25" customHeight="1">
      <c r="A40" s="68" t="s">
        <v>12</v>
      </c>
      <c r="B40" s="69"/>
      <c r="C40" s="70"/>
      <c r="D40" s="24">
        <v>98</v>
      </c>
      <c r="E40" s="21">
        <f t="shared" si="2"/>
        <v>13</v>
      </c>
      <c r="F40" s="22"/>
      <c r="G40" s="38">
        <f>IF((D40&lt;=0),0,IF((D40&lt;=6),'UNITARIO 35'!$C$6,IF((D40&lt;=12),'UNITARIO 35'!$C$7,IF((D40&lt;=21),'UNITARIO 35'!$C$8,'UNITARIO 35'!$C$8+('UNITARIO 35'!$C$9*E40)))))</f>
        <v>13.1</v>
      </c>
      <c r="H40" s="39">
        <f t="shared" si="0"/>
        <v>19.65</v>
      </c>
      <c r="I40" s="46"/>
      <c r="J40" s="38">
        <f>IF((D40&lt;=0),0,IF((D40&lt;=6),'UNITARIO 35'!$H$6,IF((D40&lt;=12),'UNITARIO 35'!$H$7,IF((D40&lt;=21),'UNITARIO 35'!$H$8,'UNITARIO 35'!$H$8+('UNITARIO 35'!$H$9*E40)))))</f>
        <v>26.2</v>
      </c>
      <c r="K40" s="39">
        <f t="shared" si="1"/>
        <v>39.3</v>
      </c>
      <c r="L40" s="42">
        <f t="shared" si="3"/>
        <v>13</v>
      </c>
      <c r="M40" s="43"/>
      <c r="N40" s="44">
        <f>IF((D40&lt;=0),0,IF((D40&lt;=3),'UNITARIO 35'!$N$4,IF((D40&lt;=5),'UNITARIO 35'!$N$5,IF((D40&lt;=10),'UNITARIO 35'!$N$6,IF((D40&lt;=15),'UNITARIO 35'!$N$7,IF((D40&lt;=20),'UNITARIO 35'!$N$8,'UNITARIO 35'!$N$8+('UNITARIO 35'!$N$9*L40)))))))</f>
        <v>27.77</v>
      </c>
      <c r="O40" s="47"/>
    </row>
    <row r="41" spans="1:15" ht="17.25" customHeight="1">
      <c r="A41" s="68" t="s">
        <v>12</v>
      </c>
      <c r="B41" s="69"/>
      <c r="C41" s="70"/>
      <c r="D41" s="24">
        <v>99</v>
      </c>
      <c r="E41" s="21">
        <f t="shared" si="2"/>
        <v>13</v>
      </c>
      <c r="F41" s="22"/>
      <c r="G41" s="38">
        <f>IF((D41&lt;=0),0,IF((D41&lt;=6),'UNITARIO 35'!$C$6,IF((D41&lt;=12),'UNITARIO 35'!$C$7,IF((D41&lt;=21),'UNITARIO 35'!$C$8,'UNITARIO 35'!$C$8+('UNITARIO 35'!$C$9*E41)))))</f>
        <v>13.1</v>
      </c>
      <c r="H41" s="39">
        <f t="shared" si="0"/>
        <v>19.65</v>
      </c>
      <c r="I41" s="46"/>
      <c r="J41" s="38">
        <f>IF((D41&lt;=0),0,IF((D41&lt;=6),'UNITARIO 35'!$H$6,IF((D41&lt;=12),'UNITARIO 35'!$H$7,IF((D41&lt;=21),'UNITARIO 35'!$H$8,'UNITARIO 35'!$H$8+('UNITARIO 35'!$H$9*E41)))))</f>
        <v>26.2</v>
      </c>
      <c r="K41" s="39">
        <f t="shared" si="1"/>
        <v>39.3</v>
      </c>
      <c r="L41" s="42">
        <f t="shared" si="3"/>
        <v>13</v>
      </c>
      <c r="M41" s="43"/>
      <c r="N41" s="44">
        <f>IF((D41&lt;=0),0,IF((D41&lt;=3),'UNITARIO 35'!$N$4,IF((D41&lt;=5),'UNITARIO 35'!$N$5,IF((D41&lt;=10),'UNITARIO 35'!$N$6,IF((D41&lt;=15),'UNITARIO 35'!$N$7,IF((D41&lt;=20),'UNITARIO 35'!$N$8,'UNITARIO 35'!$N$8+('UNITARIO 35'!$N$9*L41)))))))</f>
        <v>27.77</v>
      </c>
      <c r="O41" s="47"/>
    </row>
    <row r="42" spans="1:15" ht="17.25" customHeight="1">
      <c r="A42" s="68" t="s">
        <v>12</v>
      </c>
      <c r="B42" s="69"/>
      <c r="C42" s="70"/>
      <c r="D42" s="24">
        <v>100</v>
      </c>
      <c r="E42" s="21">
        <f t="shared" si="2"/>
        <v>14</v>
      </c>
      <c r="F42" s="22"/>
      <c r="G42" s="38">
        <f>IF((D42&lt;=0),0,IF((D42&lt;=6),'UNITARIO 35'!$C$6,IF((D42&lt;=12),'UNITARIO 35'!$C$7,IF((D42&lt;=21),'UNITARIO 35'!$C$8,'UNITARIO 35'!$C$8+('UNITARIO 35'!$C$9*E42)))))</f>
        <v>13.84</v>
      </c>
      <c r="H42" s="39">
        <f t="shared" si="0"/>
        <v>20.759999999999998</v>
      </c>
      <c r="I42" s="46"/>
      <c r="J42" s="38">
        <f>IF((D42&lt;=0),0,IF((D42&lt;=6),'UNITARIO 35'!$H$6,IF((D42&lt;=12),'UNITARIO 35'!$H$7,IF((D42&lt;=21),'UNITARIO 35'!$H$8,'UNITARIO 35'!$H$8+('UNITARIO 35'!$H$9*E42)))))</f>
        <v>27.68</v>
      </c>
      <c r="K42" s="39">
        <f t="shared" si="1"/>
        <v>41.519999999999996</v>
      </c>
      <c r="L42" s="42">
        <f t="shared" si="3"/>
        <v>13</v>
      </c>
      <c r="M42" s="43"/>
      <c r="N42" s="44">
        <f>IF((D42&lt;=0),0,IF((D42&lt;=3),'UNITARIO 35'!$N$4,IF((D42&lt;=5),'UNITARIO 35'!$N$5,IF((D42&lt;=10),'UNITARIO 35'!$N$6,IF((D42&lt;=15),'UNITARIO 35'!$N$7,IF((D42&lt;=20),'UNITARIO 35'!$N$8,'UNITARIO 35'!$N$8+('UNITARIO 35'!$N$9*L42)))))))</f>
        <v>27.77</v>
      </c>
      <c r="O42" s="47"/>
    </row>
    <row r="43" spans="1:15" ht="17.25" customHeight="1">
      <c r="A43" s="68" t="s">
        <v>12</v>
      </c>
      <c r="B43" s="69"/>
      <c r="C43" s="70"/>
      <c r="D43" s="24">
        <v>101</v>
      </c>
      <c r="E43" s="21">
        <f t="shared" si="2"/>
        <v>14</v>
      </c>
      <c r="F43" s="22"/>
      <c r="G43" s="38">
        <f>IF((D43&lt;=0),0,IF((D43&lt;=6),'UNITARIO 35'!$C$6,IF((D43&lt;=12),'UNITARIO 35'!$C$7,IF((D43&lt;=21),'UNITARIO 35'!$C$8,'UNITARIO 35'!$C$8+('UNITARIO 35'!$C$9*E43)))))</f>
        <v>13.84</v>
      </c>
      <c r="H43" s="39">
        <f t="shared" si="0"/>
        <v>20.759999999999998</v>
      </c>
      <c r="I43" s="46"/>
      <c r="J43" s="38">
        <f>IF((D43&lt;=0),0,IF((D43&lt;=6),'UNITARIO 35'!$H$6,IF((D43&lt;=12),'UNITARIO 35'!$H$7,IF((D43&lt;=21),'UNITARIO 35'!$H$8,'UNITARIO 35'!$H$8+('UNITARIO 35'!$H$9*E43)))))</f>
        <v>27.68</v>
      </c>
      <c r="K43" s="39">
        <f t="shared" si="1"/>
        <v>41.519999999999996</v>
      </c>
      <c r="L43" s="42">
        <f t="shared" si="3"/>
        <v>13</v>
      </c>
      <c r="M43" s="43"/>
      <c r="N43" s="44">
        <f>IF((D43&lt;=0),0,IF((D43&lt;=3),'UNITARIO 35'!$N$4,IF((D43&lt;=5),'UNITARIO 35'!$N$5,IF((D43&lt;=10),'UNITARIO 35'!$N$6,IF((D43&lt;=15),'UNITARIO 35'!$N$7,IF((D43&lt;=20),'UNITARIO 35'!$N$8,'UNITARIO 35'!$N$8+('UNITARIO 35'!$N$9*L43)))))))</f>
        <v>27.77</v>
      </c>
      <c r="O43" s="47"/>
    </row>
    <row r="44" spans="1:15" ht="17.25" customHeight="1">
      <c r="A44" s="68" t="s">
        <v>12</v>
      </c>
      <c r="B44" s="69"/>
      <c r="C44" s="70"/>
      <c r="D44" s="24">
        <v>102</v>
      </c>
      <c r="E44" s="21">
        <f t="shared" si="2"/>
        <v>14</v>
      </c>
      <c r="F44" s="22"/>
      <c r="G44" s="38">
        <f>IF((D44&lt;=0),0,IF((D44&lt;=6),'UNITARIO 35'!$C$6,IF((D44&lt;=12),'UNITARIO 35'!$C$7,IF((D44&lt;=21),'UNITARIO 35'!$C$8,'UNITARIO 35'!$C$8+('UNITARIO 35'!$C$9*E44)))))</f>
        <v>13.84</v>
      </c>
      <c r="H44" s="39">
        <f t="shared" si="0"/>
        <v>20.759999999999998</v>
      </c>
      <c r="I44" s="46"/>
      <c r="J44" s="38">
        <f>IF((D44&lt;=0),0,IF((D44&lt;=6),'UNITARIO 35'!$H$6,IF((D44&lt;=12),'UNITARIO 35'!$H$7,IF((D44&lt;=21),'UNITARIO 35'!$H$8,'UNITARIO 35'!$H$8+('UNITARIO 35'!$H$9*E44)))))</f>
        <v>27.68</v>
      </c>
      <c r="K44" s="39">
        <f t="shared" si="1"/>
        <v>41.519999999999996</v>
      </c>
      <c r="L44" s="42">
        <f t="shared" si="3"/>
        <v>14</v>
      </c>
      <c r="M44" s="43"/>
      <c r="N44" s="44">
        <f>IF((D44&lt;=0),0,IF((D44&lt;=3),'UNITARIO 35'!$N$4,IF((D44&lt;=5),'UNITARIO 35'!$N$5,IF((D44&lt;=10),'UNITARIO 35'!$N$6,IF((D44&lt;=15),'UNITARIO 35'!$N$7,IF((D44&lt;=20),'UNITARIO 35'!$N$8,'UNITARIO 35'!$N$8+('UNITARIO 35'!$N$9*L44)))))))</f>
        <v>29.419999999999998</v>
      </c>
      <c r="O44" s="47"/>
    </row>
    <row r="45" spans="1:15" ht="17.25" customHeight="1">
      <c r="A45" s="68" t="s">
        <v>12</v>
      </c>
      <c r="B45" s="69"/>
      <c r="C45" s="70"/>
      <c r="D45" s="24">
        <v>103</v>
      </c>
      <c r="E45" s="21">
        <f t="shared" si="2"/>
        <v>14</v>
      </c>
      <c r="F45" s="22"/>
      <c r="G45" s="38">
        <f>IF((D45&lt;=0),0,IF((D45&lt;=6),'UNITARIO 35'!$C$6,IF((D45&lt;=12),'UNITARIO 35'!$C$7,IF((D45&lt;=21),'UNITARIO 35'!$C$8,'UNITARIO 35'!$C$8+('UNITARIO 35'!$C$9*E45)))))</f>
        <v>13.84</v>
      </c>
      <c r="H45" s="39">
        <f t="shared" si="0"/>
        <v>20.759999999999998</v>
      </c>
      <c r="I45" s="46"/>
      <c r="J45" s="38">
        <f>IF((D45&lt;=0),0,IF((D45&lt;=6),'UNITARIO 35'!$H$6,IF((D45&lt;=12),'UNITARIO 35'!$H$7,IF((D45&lt;=21),'UNITARIO 35'!$H$8,'UNITARIO 35'!$H$8+('UNITARIO 35'!$H$9*E45)))))</f>
        <v>27.68</v>
      </c>
      <c r="K45" s="39">
        <f t="shared" si="1"/>
        <v>41.519999999999996</v>
      </c>
      <c r="L45" s="42">
        <f t="shared" si="3"/>
        <v>14</v>
      </c>
      <c r="M45" s="43"/>
      <c r="N45" s="44">
        <f>IF((D45&lt;=0),0,IF((D45&lt;=3),'UNITARIO 35'!$N$4,IF((D45&lt;=5),'UNITARIO 35'!$N$5,IF((D45&lt;=10),'UNITARIO 35'!$N$6,IF((D45&lt;=15),'UNITARIO 35'!$N$7,IF((D45&lt;=20),'UNITARIO 35'!$N$8,'UNITARIO 35'!$N$8+('UNITARIO 35'!$N$9*L45)))))))</f>
        <v>29.419999999999998</v>
      </c>
      <c r="O45" s="47"/>
    </row>
    <row r="46" spans="1:15" ht="17.25" customHeight="1">
      <c r="A46" s="68" t="s">
        <v>12</v>
      </c>
      <c r="B46" s="69"/>
      <c r="C46" s="70"/>
      <c r="D46" s="24">
        <v>104</v>
      </c>
      <c r="E46" s="21">
        <f t="shared" si="2"/>
        <v>14</v>
      </c>
      <c r="F46" s="22"/>
      <c r="G46" s="38">
        <f>IF((D46&lt;=0),0,IF((D46&lt;=6),'UNITARIO 35'!$C$6,IF((D46&lt;=12),'UNITARIO 35'!$C$7,IF((D46&lt;=21),'UNITARIO 35'!$C$8,'UNITARIO 35'!$C$8+('UNITARIO 35'!$C$9*E46)))))</f>
        <v>13.84</v>
      </c>
      <c r="H46" s="39">
        <f t="shared" si="0"/>
        <v>20.759999999999998</v>
      </c>
      <c r="I46" s="46"/>
      <c r="J46" s="38">
        <f>IF((D46&lt;=0),0,IF((D46&lt;=6),'UNITARIO 35'!$H$6,IF((D46&lt;=12),'UNITARIO 35'!$H$7,IF((D46&lt;=21),'UNITARIO 35'!$H$8,'UNITARIO 35'!$H$8+('UNITARIO 35'!$H$9*E46)))))</f>
        <v>27.68</v>
      </c>
      <c r="K46" s="39">
        <f t="shared" si="1"/>
        <v>41.519999999999996</v>
      </c>
      <c r="L46" s="42">
        <f t="shared" si="3"/>
        <v>14</v>
      </c>
      <c r="M46" s="43"/>
      <c r="N46" s="44">
        <f>IF((D46&lt;=0),0,IF((D46&lt;=3),'UNITARIO 35'!$N$4,IF((D46&lt;=5),'UNITARIO 35'!$N$5,IF((D46&lt;=10),'UNITARIO 35'!$N$6,IF((D46&lt;=15),'UNITARIO 35'!$N$7,IF((D46&lt;=20),'UNITARIO 35'!$N$8,'UNITARIO 35'!$N$8+('UNITARIO 35'!$N$9*L46)))))))</f>
        <v>29.419999999999998</v>
      </c>
      <c r="O46" s="47"/>
    </row>
    <row r="47" spans="1:15" ht="17.25" customHeight="1">
      <c r="A47" s="68" t="s">
        <v>12</v>
      </c>
      <c r="B47" s="69"/>
      <c r="C47" s="70"/>
      <c r="D47" s="24">
        <v>105</v>
      </c>
      <c r="E47" s="21">
        <f t="shared" si="2"/>
        <v>14</v>
      </c>
      <c r="F47" s="22"/>
      <c r="G47" s="38">
        <f>IF((D47&lt;=0),0,IF((D47&lt;=6),'UNITARIO 35'!$C$6,IF((D47&lt;=12),'UNITARIO 35'!$C$7,IF((D47&lt;=21),'UNITARIO 35'!$C$8,'UNITARIO 35'!$C$8+('UNITARIO 35'!$C$9*E47)))))</f>
        <v>13.84</v>
      </c>
      <c r="H47" s="39">
        <f t="shared" si="0"/>
        <v>20.759999999999998</v>
      </c>
      <c r="I47" s="46"/>
      <c r="J47" s="38">
        <f>IF((D47&lt;=0),0,IF((D47&lt;=6),'UNITARIO 35'!$H$6,IF((D47&lt;=12),'UNITARIO 35'!$H$7,IF((D47&lt;=21),'UNITARIO 35'!$H$8,'UNITARIO 35'!$H$8+('UNITARIO 35'!$H$9*E47)))))</f>
        <v>27.68</v>
      </c>
      <c r="K47" s="39">
        <f t="shared" si="1"/>
        <v>41.519999999999996</v>
      </c>
      <c r="L47" s="42">
        <f t="shared" si="3"/>
        <v>14</v>
      </c>
      <c r="M47" s="43"/>
      <c r="N47" s="44">
        <f>IF((D47&lt;=0),0,IF((D47&lt;=3),'UNITARIO 35'!$N$4,IF((D47&lt;=5),'UNITARIO 35'!$N$5,IF((D47&lt;=10),'UNITARIO 35'!$N$6,IF((D47&lt;=15),'UNITARIO 35'!$N$7,IF((D47&lt;=20),'UNITARIO 35'!$N$8,'UNITARIO 35'!$N$8+('UNITARIO 35'!$N$9*L47)))))))</f>
        <v>29.419999999999998</v>
      </c>
      <c r="O47" s="47"/>
    </row>
    <row r="48" spans="1:15" ht="17.25" customHeight="1">
      <c r="A48" s="71" t="s">
        <v>12</v>
      </c>
      <c r="B48" s="72"/>
      <c r="C48" s="73"/>
      <c r="D48" s="25">
        <v>106</v>
      </c>
      <c r="E48" s="26">
        <f t="shared" si="2"/>
        <v>15</v>
      </c>
      <c r="F48" s="22"/>
      <c r="G48" s="40">
        <f>IF((D48&lt;=0),0,IF((D48&lt;=6),'UNITARIO 35'!$C$6,IF((D48&lt;=12),'UNITARIO 35'!$C$7,IF((D48&lt;=21),'UNITARIO 35'!$C$8,'UNITARIO 35'!$C$8+('UNITARIO 35'!$C$9*E48)))))</f>
        <v>14.58</v>
      </c>
      <c r="H48" s="41">
        <f t="shared" si="0"/>
        <v>21.87</v>
      </c>
      <c r="I48" s="46"/>
      <c r="J48" s="40">
        <f>IF((D48&lt;=0),0,IF((D48&lt;=6),'UNITARIO 35'!$H$6,IF((D48&lt;=12),'UNITARIO 35'!$H$7,IF((D48&lt;=21),'UNITARIO 35'!$H$8,'UNITARIO 35'!$H$8+('UNITARIO 35'!$H$9*E48)))))</f>
        <v>29.16</v>
      </c>
      <c r="K48" s="41">
        <f t="shared" si="1"/>
        <v>43.74</v>
      </c>
      <c r="L48" s="42">
        <f t="shared" si="3"/>
        <v>14</v>
      </c>
      <c r="M48" s="43"/>
      <c r="N48" s="45">
        <f>IF((D48&lt;=0),0,IF((D48&lt;=3),'UNITARIO 35'!$N$4,IF((D48&lt;=5),'UNITARIO 35'!$N$5,IF((D48&lt;=10),'UNITARIO 35'!$N$6,IF((D48&lt;=15),'UNITARIO 35'!$N$7,IF((D48&lt;=20),'UNITARIO 35'!$N$8,'UNITARIO 35'!$N$8+('UNITARIO 35'!$N$9*L48)))))))</f>
        <v>29.419999999999998</v>
      </c>
      <c r="O48" s="47"/>
    </row>
    <row r="49" spans="1:15" ht="12.75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</row>
    <row r="50" spans="1:15" ht="12.75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</row>
  </sheetData>
  <sheetProtection password="A5A2" sheet="1" objects="1" scenarios="1"/>
  <mergeCells count="49">
    <mergeCell ref="G2:H2"/>
    <mergeCell ref="J2:K2"/>
    <mergeCell ref="A5:C5"/>
    <mergeCell ref="A3:C3"/>
    <mergeCell ref="A6:C6"/>
    <mergeCell ref="A7:C7"/>
    <mergeCell ref="A4:C4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8:C38"/>
    <mergeCell ref="A39:C39"/>
    <mergeCell ref="A48:C48"/>
    <mergeCell ref="A33:C33"/>
    <mergeCell ref="A34:C34"/>
    <mergeCell ref="A35:C35"/>
    <mergeCell ref="A36:C36"/>
    <mergeCell ref="A1:N1"/>
    <mergeCell ref="A46:C46"/>
    <mergeCell ref="A47:C47"/>
    <mergeCell ref="A40:C40"/>
    <mergeCell ref="A44:C44"/>
    <mergeCell ref="A45:C45"/>
    <mergeCell ref="A41:C41"/>
    <mergeCell ref="A42:C42"/>
    <mergeCell ref="A43:C43"/>
    <mergeCell ref="A37:C37"/>
  </mergeCells>
  <printOptions horizontalCentered="1"/>
  <pageMargins left="0.3937007874015748" right="0.3937007874015748" top="0.46" bottom="0.53" header="0.37" footer="0.4"/>
  <pageSetup fitToHeight="1" fitToWidth="1" orientation="portrait" paperSize="9" scale="91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0"/>
  <sheetViews>
    <sheetView workbookViewId="0" topLeftCell="A1">
      <selection activeCell="F48" sqref="F48"/>
    </sheetView>
  </sheetViews>
  <sheetFormatPr defaultColWidth="9.140625" defaultRowHeight="12.75"/>
  <cols>
    <col min="1" max="4" width="8.57421875" style="48" customWidth="1"/>
    <col min="5" max="5" width="8.57421875" style="48" hidden="1" customWidth="1"/>
    <col min="6" max="8" width="8.57421875" style="48" customWidth="1"/>
    <col min="9" max="9" width="8.57421875" style="62" customWidth="1"/>
    <col min="10" max="11" width="8.57421875" style="48" customWidth="1"/>
    <col min="12" max="12" width="5.28125" style="48" hidden="1" customWidth="1"/>
    <col min="13" max="13" width="6.57421875" style="48" customWidth="1"/>
    <col min="14" max="14" width="11.57421875" style="48" customWidth="1"/>
    <col min="15" max="16384" width="9.140625" style="48" customWidth="1"/>
  </cols>
  <sheetData>
    <row r="1" spans="1:15" ht="28.5" customHeight="1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47"/>
    </row>
    <row r="2" spans="1:19" ht="18" customHeight="1" thickBot="1">
      <c r="A2" s="47"/>
      <c r="B2" s="47"/>
      <c r="C2" s="47"/>
      <c r="D2" s="47"/>
      <c r="E2" s="47"/>
      <c r="F2" s="58"/>
      <c r="G2" s="92" t="s">
        <v>21</v>
      </c>
      <c r="H2" s="93"/>
      <c r="I2" s="58"/>
      <c r="J2" s="92" t="s">
        <v>22</v>
      </c>
      <c r="K2" s="93"/>
      <c r="L2" s="59"/>
      <c r="M2" s="58"/>
      <c r="N2" s="63" t="s">
        <v>23</v>
      </c>
      <c r="O2" s="47"/>
      <c r="P2" s="60"/>
      <c r="Q2" s="61"/>
      <c r="R2" s="61"/>
      <c r="S2" s="61"/>
    </row>
    <row r="3" spans="1:15" ht="24" thickBot="1" thickTop="1">
      <c r="A3" s="87" t="s">
        <v>7</v>
      </c>
      <c r="B3" s="87"/>
      <c r="C3" s="87"/>
      <c r="D3" s="15" t="s">
        <v>8</v>
      </c>
      <c r="E3" s="16"/>
      <c r="F3" s="17"/>
      <c r="G3" s="18" t="s">
        <v>9</v>
      </c>
      <c r="H3" s="18" t="s">
        <v>10</v>
      </c>
      <c r="I3" s="19"/>
      <c r="J3" s="18" t="s">
        <v>9</v>
      </c>
      <c r="K3" s="18" t="s">
        <v>10</v>
      </c>
      <c r="M3" s="47"/>
      <c r="N3" s="18" t="s">
        <v>11</v>
      </c>
      <c r="O3" s="47"/>
    </row>
    <row r="4" spans="1:15" ht="17.25" customHeight="1" thickTop="1">
      <c r="A4" s="68" t="s">
        <v>15</v>
      </c>
      <c r="B4" s="69"/>
      <c r="C4" s="70"/>
      <c r="D4" s="64">
        <v>1</v>
      </c>
      <c r="E4" s="21">
        <f>IF(D4&gt;=21,ROUND((D4-19)/6,0),0)</f>
        <v>0</v>
      </c>
      <c r="F4" s="22"/>
      <c r="G4" s="38">
        <f>IF((D4&lt;=0),0,IF((D4&lt;=6),'UNITARIO 35'!$C$6,IF((D4&lt;=12),'UNITARIO 35'!$C$7,IF((D4&lt;=21),'UNITARIO 35'!$C$8,'UNITARIO 35'!$C$8+('UNITARIO 35'!$C$9*E4)))))</f>
        <v>1.39</v>
      </c>
      <c r="H4" s="39">
        <f aca="true" t="shared" si="0" ref="H4:H48">G4+(G4/2)</f>
        <v>2.085</v>
      </c>
      <c r="I4" s="46"/>
      <c r="J4" s="38">
        <f>IF((D4&lt;=0),0,IF((D4&lt;=6),'UNITARIO 35'!$H$6,IF((D4&lt;=12),'UNITARIO 35'!$H$7,IF((D4&lt;=21),'UNITARIO 35'!$H$8,'UNITARIO 35'!$H$8+('UNITARIO 35'!$H$9*E4)))))</f>
        <v>2.78</v>
      </c>
      <c r="K4" s="39">
        <f aca="true" t="shared" si="1" ref="K4:K48">J4+(J4/2)</f>
        <v>4.17</v>
      </c>
      <c r="L4" s="42">
        <f>IF(D4&gt;=21,ROUND((D4-21)/6,0),0)</f>
        <v>0</v>
      </c>
      <c r="M4" s="43"/>
      <c r="N4" s="44">
        <f>IF((D4&lt;=0),0,IF((D4&lt;=3),'UNITARIO 35'!$N$4,IF((D4&lt;=5),'UNITARIO 35'!$N$5,IF((D4&lt;=10),'UNITARIO 35'!$N$6,IF((D4&lt;=15),'UNITARIO 35'!$N$7,IF((D4&lt;=20),'UNITARIO 35'!$N$8,'UNITARIO 35'!$N$8+('UNITARIO 35'!$N$9*L4)))))))</f>
        <v>1.65</v>
      </c>
      <c r="O4" s="47"/>
    </row>
    <row r="5" spans="1:15" ht="17.25" customHeight="1">
      <c r="A5" s="68" t="s">
        <v>12</v>
      </c>
      <c r="B5" s="69"/>
      <c r="C5" s="70"/>
      <c r="D5" s="24">
        <v>100</v>
      </c>
      <c r="E5" s="21">
        <f aca="true" t="shared" si="2" ref="E5:E48">IF(D5&gt;=21,ROUND((D5-19)/6,0),0)</f>
        <v>14</v>
      </c>
      <c r="F5" s="22"/>
      <c r="G5" s="38">
        <f>IF((D5&lt;=0),0,IF((D5&lt;=6),'UNITARIO 35'!$C$6,IF((D5&lt;=12),'UNITARIO 35'!$C$7,IF((D5&lt;=21),'UNITARIO 35'!$C$8,'UNITARIO 35'!$C$8+('UNITARIO 35'!$C$9*E5)))))</f>
        <v>13.84</v>
      </c>
      <c r="H5" s="39">
        <f t="shared" si="0"/>
        <v>20.759999999999998</v>
      </c>
      <c r="I5" s="46"/>
      <c r="J5" s="38">
        <f>IF((D5&lt;=0),0,IF((D5&lt;=6),'UNITARIO 35'!$H$6,IF((D5&lt;=12),'UNITARIO 35'!$H$7,IF((D5&lt;=21),'UNITARIO 35'!$H$8,'UNITARIO 35'!$H$8+('UNITARIO 35'!$H$9*E5)))))</f>
        <v>27.68</v>
      </c>
      <c r="K5" s="39">
        <f t="shared" si="1"/>
        <v>41.519999999999996</v>
      </c>
      <c r="L5" s="42">
        <f aca="true" t="shared" si="3" ref="L5:L48">IF(D5&gt;=21,ROUND((D5-21)/6,0),0)</f>
        <v>13</v>
      </c>
      <c r="M5" s="43"/>
      <c r="N5" s="44">
        <f>IF((D5&lt;=0),0,IF((D5&lt;=3),'UNITARIO 35'!$N$4,IF((D5&lt;=5),'UNITARIO 35'!$N$5,IF((D5&lt;=10),'UNITARIO 35'!$N$6,IF((D5&lt;=15),'UNITARIO 35'!$N$7,IF((D5&lt;=20),'UNITARIO 35'!$N$8,'UNITARIO 35'!$N$8+('UNITARIO 35'!$N$9*L5)))))))</f>
        <v>27.77</v>
      </c>
      <c r="O5" s="47"/>
    </row>
    <row r="6" spans="1:15" ht="17.25" customHeight="1">
      <c r="A6" s="68" t="s">
        <v>12</v>
      </c>
      <c r="B6" s="69"/>
      <c r="C6" s="70"/>
      <c r="D6" s="24">
        <v>22</v>
      </c>
      <c r="E6" s="21">
        <f t="shared" si="2"/>
        <v>1</v>
      </c>
      <c r="F6" s="22"/>
      <c r="G6" s="38">
        <f>IF((D6&lt;=0),0,IF((D6&lt;=6),'UNITARIO 35'!$C$6,IF((D6&lt;=12),'UNITARIO 35'!$C$7,IF((D6&lt;=21),'UNITARIO 35'!$C$8,'UNITARIO 35'!$C$8+('UNITARIO 35'!$C$9*E6)))))</f>
        <v>4.22</v>
      </c>
      <c r="H6" s="39">
        <f t="shared" si="0"/>
        <v>6.33</v>
      </c>
      <c r="I6" s="46"/>
      <c r="J6" s="38">
        <f>IF((D6&lt;=0),0,IF((D6&lt;=6),'UNITARIO 35'!$H$6,IF((D6&lt;=12),'UNITARIO 35'!$H$7,IF((D6&lt;=21),'UNITARIO 35'!$H$8,'UNITARIO 35'!$H$8+('UNITARIO 35'!$H$9*E6)))))</f>
        <v>8.44</v>
      </c>
      <c r="K6" s="39">
        <f t="shared" si="1"/>
        <v>12.66</v>
      </c>
      <c r="L6" s="42">
        <f t="shared" si="3"/>
        <v>0</v>
      </c>
      <c r="M6" s="43"/>
      <c r="N6" s="44">
        <f>IF((D6&lt;=0),0,IF((D6&lt;=3),'UNITARIO 35'!$N$4,IF((D6&lt;=5),'UNITARIO 35'!$N$5,IF((D6&lt;=10),'UNITARIO 35'!$N$6,IF((D6&lt;=15),'UNITARIO 35'!$N$7,IF((D6&lt;=20),'UNITARIO 35'!$N$8,'UNITARIO 35'!$N$8+('UNITARIO 35'!$N$9*L6)))))))</f>
        <v>6.32</v>
      </c>
      <c r="O6" s="47"/>
    </row>
    <row r="7" spans="1:15" ht="17.25" customHeight="1">
      <c r="A7" s="68" t="s">
        <v>12</v>
      </c>
      <c r="B7" s="69"/>
      <c r="C7" s="70"/>
      <c r="D7" s="24">
        <v>9</v>
      </c>
      <c r="E7" s="21">
        <f t="shared" si="2"/>
        <v>0</v>
      </c>
      <c r="F7" s="22"/>
      <c r="G7" s="38">
        <f>IF((D7&lt;=0),0,IF((D7&lt;=6),'UNITARIO 35'!$C$6,IF((D7&lt;=12),'UNITARIO 35'!$C$7,IF((D7&lt;=21),'UNITARIO 35'!$C$8,'UNITARIO 35'!$C$8+('UNITARIO 35'!$C$9*E7)))))</f>
        <v>2.56</v>
      </c>
      <c r="H7" s="39">
        <f t="shared" si="0"/>
        <v>3.84</v>
      </c>
      <c r="I7" s="46"/>
      <c r="J7" s="38">
        <f>IF((D7&lt;=0),0,IF((D7&lt;=6),'UNITARIO 35'!$H$6,IF((D7&lt;=12),'UNITARIO 35'!$H$7,IF((D7&lt;=21),'UNITARIO 35'!$H$8,'UNITARIO 35'!$H$8+('UNITARIO 35'!$H$9*E7)))))</f>
        <v>5.12</v>
      </c>
      <c r="K7" s="39">
        <f t="shared" si="1"/>
        <v>7.68</v>
      </c>
      <c r="L7" s="42">
        <f t="shared" si="3"/>
        <v>0</v>
      </c>
      <c r="M7" s="43"/>
      <c r="N7" s="44">
        <f>IF((D7&lt;=0),0,IF((D7&lt;=3),'UNITARIO 35'!$N$4,IF((D7&lt;=5),'UNITARIO 35'!$N$5,IF((D7&lt;=10),'UNITARIO 35'!$N$6,IF((D7&lt;=15),'UNITARIO 35'!$N$7,IF((D7&lt;=20),'UNITARIO 35'!$N$8,'UNITARIO 35'!$N$8+('UNITARIO 35'!$N$9*L7)))))))</f>
        <v>3.62</v>
      </c>
      <c r="O7" s="47"/>
    </row>
    <row r="8" spans="1:15" ht="17.25" customHeight="1">
      <c r="A8" s="68" t="s">
        <v>12</v>
      </c>
      <c r="B8" s="69"/>
      <c r="C8" s="70"/>
      <c r="D8" s="24">
        <v>10</v>
      </c>
      <c r="E8" s="21">
        <f t="shared" si="2"/>
        <v>0</v>
      </c>
      <c r="F8" s="22"/>
      <c r="G8" s="38">
        <f>IF((D8&lt;=0),0,IF((D8&lt;=6),'UNITARIO 35'!$C$6,IF((D8&lt;=12),'UNITARIO 35'!$C$7,IF((D8&lt;=21),'UNITARIO 35'!$C$8,'UNITARIO 35'!$C$8+('UNITARIO 35'!$C$9*E8)))))</f>
        <v>2.56</v>
      </c>
      <c r="H8" s="39">
        <f t="shared" si="0"/>
        <v>3.84</v>
      </c>
      <c r="I8" s="46"/>
      <c r="J8" s="38">
        <f>IF((D8&lt;=0),0,IF((D8&lt;=6),'UNITARIO 35'!$H$6,IF((D8&lt;=12),'UNITARIO 35'!$H$7,IF((D8&lt;=21),'UNITARIO 35'!$H$8,'UNITARIO 35'!$H$8+('UNITARIO 35'!$H$9*E8)))))</f>
        <v>5.12</v>
      </c>
      <c r="K8" s="39">
        <f t="shared" si="1"/>
        <v>7.68</v>
      </c>
      <c r="L8" s="42">
        <f t="shared" si="3"/>
        <v>0</v>
      </c>
      <c r="M8" s="43"/>
      <c r="N8" s="44">
        <f>IF((D8&lt;=0),0,IF((D8&lt;=3),'UNITARIO 35'!$N$4,IF((D8&lt;=5),'UNITARIO 35'!$N$5,IF((D8&lt;=10),'UNITARIO 35'!$N$6,IF((D8&lt;=15),'UNITARIO 35'!$N$7,IF((D8&lt;=20),'UNITARIO 35'!$N$8,'UNITARIO 35'!$N$8+('UNITARIO 35'!$N$9*L8)))))))</f>
        <v>3.62</v>
      </c>
      <c r="O8" s="47"/>
    </row>
    <row r="9" spans="1:15" ht="17.25" customHeight="1">
      <c r="A9" s="68" t="s">
        <v>12</v>
      </c>
      <c r="B9" s="69"/>
      <c r="C9" s="70"/>
      <c r="D9" s="24">
        <v>11</v>
      </c>
      <c r="E9" s="21">
        <f t="shared" si="2"/>
        <v>0</v>
      </c>
      <c r="F9" s="22"/>
      <c r="G9" s="38">
        <f>IF((D9&lt;=0),0,IF((D9&lt;=6),'UNITARIO 35'!$C$6,IF((D9&lt;=12),'UNITARIO 35'!$C$7,IF((D9&lt;=21),'UNITARIO 35'!$C$8,'UNITARIO 35'!$C$8+('UNITARIO 35'!$C$9*E9)))))</f>
        <v>2.56</v>
      </c>
      <c r="H9" s="39">
        <f t="shared" si="0"/>
        <v>3.84</v>
      </c>
      <c r="I9" s="46"/>
      <c r="J9" s="38">
        <f>IF((D9&lt;=0),0,IF((D9&lt;=6),'UNITARIO 35'!$H$6,IF((D9&lt;=12),'UNITARIO 35'!$H$7,IF((D9&lt;=21),'UNITARIO 35'!$H$8,'UNITARIO 35'!$H$8+('UNITARIO 35'!$H$9*E9)))))</f>
        <v>5.12</v>
      </c>
      <c r="K9" s="39">
        <f t="shared" si="1"/>
        <v>7.68</v>
      </c>
      <c r="L9" s="42">
        <f t="shared" si="3"/>
        <v>0</v>
      </c>
      <c r="M9" s="43"/>
      <c r="N9" s="44">
        <f>IF((D9&lt;=0),0,IF((D9&lt;=3),'UNITARIO 35'!$N$4,IF((D9&lt;=5),'UNITARIO 35'!$N$5,IF((D9&lt;=10),'UNITARIO 35'!$N$6,IF((D9&lt;=15),'UNITARIO 35'!$N$7,IF((D9&lt;=20),'UNITARIO 35'!$N$8,'UNITARIO 35'!$N$8+('UNITARIO 35'!$N$9*L9)))))))</f>
        <v>5.1</v>
      </c>
      <c r="O9" s="47"/>
    </row>
    <row r="10" spans="1:15" ht="17.25" customHeight="1">
      <c r="A10" s="68" t="s">
        <v>12</v>
      </c>
      <c r="B10" s="69"/>
      <c r="C10" s="70"/>
      <c r="D10" s="24">
        <v>3</v>
      </c>
      <c r="E10" s="21">
        <f t="shared" si="2"/>
        <v>0</v>
      </c>
      <c r="F10" s="22"/>
      <c r="G10" s="38">
        <f>IF((D10&lt;=0),0,IF((D10&lt;=6),'UNITARIO 35'!$C$6,IF((D10&lt;=12),'UNITARIO 35'!$C$7,IF((D10&lt;=21),'UNITARIO 35'!$C$8,'UNITARIO 35'!$C$8+('UNITARIO 35'!$C$9*E10)))))</f>
        <v>1.39</v>
      </c>
      <c r="H10" s="39">
        <f t="shared" si="0"/>
        <v>2.085</v>
      </c>
      <c r="I10" s="46"/>
      <c r="J10" s="38">
        <f>IF((D10&lt;=0),0,IF((D10&lt;=6),'UNITARIO 35'!$H$6,IF((D10&lt;=12),'UNITARIO 35'!$H$7,IF((D10&lt;=21),'UNITARIO 35'!$H$8,'UNITARIO 35'!$H$8+('UNITARIO 35'!$H$9*E10)))))</f>
        <v>2.78</v>
      </c>
      <c r="K10" s="39">
        <f t="shared" si="1"/>
        <v>4.17</v>
      </c>
      <c r="L10" s="42">
        <f t="shared" si="3"/>
        <v>0</v>
      </c>
      <c r="M10" s="43"/>
      <c r="N10" s="44">
        <f>IF((D10&lt;=0),0,IF((D10&lt;=3),'UNITARIO 35'!$N$4,IF((D10&lt;=5),'UNITARIO 35'!$N$5,IF((D10&lt;=10),'UNITARIO 35'!$N$6,IF((D10&lt;=15),'UNITARIO 35'!$N$7,IF((D10&lt;=20),'UNITARIO 35'!$N$8,'UNITARIO 35'!$N$8+('UNITARIO 35'!$N$9*L10)))))))</f>
        <v>1.65</v>
      </c>
      <c r="O10" s="47"/>
    </row>
    <row r="11" spans="1:15" ht="17.25" customHeight="1">
      <c r="A11" s="68" t="s">
        <v>12</v>
      </c>
      <c r="B11" s="69"/>
      <c r="C11" s="70"/>
      <c r="D11" s="24">
        <v>13</v>
      </c>
      <c r="E11" s="21">
        <f t="shared" si="2"/>
        <v>0</v>
      </c>
      <c r="F11" s="22"/>
      <c r="G11" s="38">
        <f>IF((D11&lt;=0),0,IF((D11&lt;=6),'UNITARIO 35'!$C$6,IF((D11&lt;=12),'UNITARIO 35'!$C$7,IF((D11&lt;=21),'UNITARIO 35'!$C$8,'UNITARIO 35'!$C$8+('UNITARIO 35'!$C$9*E11)))))</f>
        <v>3.48</v>
      </c>
      <c r="H11" s="39">
        <f t="shared" si="0"/>
        <v>5.22</v>
      </c>
      <c r="I11" s="46"/>
      <c r="J11" s="38">
        <f>IF((D11&lt;=0),0,IF((D11&lt;=6),'UNITARIO 35'!$H$6,IF((D11&lt;=12),'UNITARIO 35'!$H$7,IF((D11&lt;=21),'UNITARIO 35'!$H$8,'UNITARIO 35'!$H$8+('UNITARIO 35'!$H$9*E11)))))</f>
        <v>6.96</v>
      </c>
      <c r="K11" s="39">
        <f t="shared" si="1"/>
        <v>10.44</v>
      </c>
      <c r="L11" s="42">
        <f t="shared" si="3"/>
        <v>0</v>
      </c>
      <c r="M11" s="43"/>
      <c r="N11" s="44">
        <f>IF((D11&lt;=0),0,IF((D11&lt;=3),'UNITARIO 35'!$N$4,IF((D11&lt;=5),'UNITARIO 35'!$N$5,IF((D11&lt;=10),'UNITARIO 35'!$N$6,IF((D11&lt;=15),'UNITARIO 35'!$N$7,IF((D11&lt;=20),'UNITARIO 35'!$N$8,'UNITARIO 35'!$N$8+('UNITARIO 35'!$N$9*L11)))))))</f>
        <v>5.1</v>
      </c>
      <c r="O11" s="47"/>
    </row>
    <row r="12" spans="1:15" ht="17.25" customHeight="1">
      <c r="A12" s="68" t="s">
        <v>12</v>
      </c>
      <c r="B12" s="69"/>
      <c r="C12" s="70"/>
      <c r="D12" s="24">
        <v>14</v>
      </c>
      <c r="E12" s="21">
        <f t="shared" si="2"/>
        <v>0</v>
      </c>
      <c r="F12" s="22"/>
      <c r="G12" s="38">
        <f>IF((D12&lt;=0),0,IF((D12&lt;=6),'UNITARIO 35'!$C$6,IF((D12&lt;=12),'UNITARIO 35'!$C$7,IF((D12&lt;=21),'UNITARIO 35'!$C$8,'UNITARIO 35'!$C$8+('UNITARIO 35'!$C$9*E12)))))</f>
        <v>3.48</v>
      </c>
      <c r="H12" s="39">
        <f t="shared" si="0"/>
        <v>5.22</v>
      </c>
      <c r="I12" s="46"/>
      <c r="J12" s="38">
        <f>IF((D12&lt;=0),0,IF((D12&lt;=6),'UNITARIO 35'!$H$6,IF((D12&lt;=12),'UNITARIO 35'!$H$7,IF((D12&lt;=21),'UNITARIO 35'!$H$8,'UNITARIO 35'!$H$8+('UNITARIO 35'!$H$9*E12)))))</f>
        <v>6.96</v>
      </c>
      <c r="K12" s="39">
        <f t="shared" si="1"/>
        <v>10.44</v>
      </c>
      <c r="L12" s="42">
        <f t="shared" si="3"/>
        <v>0</v>
      </c>
      <c r="M12" s="43"/>
      <c r="N12" s="44">
        <f>IF((D12&lt;=0),0,IF((D12&lt;=3),'UNITARIO 35'!$N$4,IF((D12&lt;=5),'UNITARIO 35'!$N$5,IF((D12&lt;=10),'UNITARIO 35'!$N$6,IF((D12&lt;=15),'UNITARIO 35'!$N$7,IF((D12&lt;=20),'UNITARIO 35'!$N$8,'UNITARIO 35'!$N$8+('UNITARIO 35'!$N$9*L12)))))))</f>
        <v>5.1</v>
      </c>
      <c r="O12" s="47"/>
    </row>
    <row r="13" spans="1:15" ht="17.25" customHeight="1">
      <c r="A13" s="68" t="s">
        <v>12</v>
      </c>
      <c r="B13" s="69"/>
      <c r="C13" s="70"/>
      <c r="D13" s="24">
        <v>15</v>
      </c>
      <c r="E13" s="21">
        <f t="shared" si="2"/>
        <v>0</v>
      </c>
      <c r="F13" s="22"/>
      <c r="G13" s="38">
        <f>IF((D13&lt;=0),0,IF((D13&lt;=6),'UNITARIO 35'!$C$6,IF((D13&lt;=12),'UNITARIO 35'!$C$7,IF((D13&lt;=21),'UNITARIO 35'!$C$8,'UNITARIO 35'!$C$8+('UNITARIO 35'!$C$9*E13)))))</f>
        <v>3.48</v>
      </c>
      <c r="H13" s="39">
        <f t="shared" si="0"/>
        <v>5.22</v>
      </c>
      <c r="I13" s="46"/>
      <c r="J13" s="38">
        <f>IF((D13&lt;=0),0,IF((D13&lt;=6),'UNITARIO 35'!$H$6,IF((D13&lt;=12),'UNITARIO 35'!$H$7,IF((D13&lt;=21),'UNITARIO 35'!$H$8,'UNITARIO 35'!$H$8+('UNITARIO 35'!$H$9*E13)))))</f>
        <v>6.96</v>
      </c>
      <c r="K13" s="39">
        <f t="shared" si="1"/>
        <v>10.44</v>
      </c>
      <c r="L13" s="42">
        <f t="shared" si="3"/>
        <v>0</v>
      </c>
      <c r="M13" s="43"/>
      <c r="N13" s="44">
        <f>IF((D13&lt;=0),0,IF((D13&lt;=3),'UNITARIO 35'!$N$4,IF((D13&lt;=5),'UNITARIO 35'!$N$5,IF((D13&lt;=10),'UNITARIO 35'!$N$6,IF((D13&lt;=15),'UNITARIO 35'!$N$7,IF((D13&lt;=20),'UNITARIO 35'!$N$8,'UNITARIO 35'!$N$8+('UNITARIO 35'!$N$9*L13)))))))</f>
        <v>5.1</v>
      </c>
      <c r="O13" s="47"/>
    </row>
    <row r="14" spans="1:15" ht="17.25" customHeight="1">
      <c r="A14" s="68" t="s">
        <v>12</v>
      </c>
      <c r="B14" s="69"/>
      <c r="C14" s="70"/>
      <c r="D14" s="24">
        <v>16</v>
      </c>
      <c r="E14" s="21">
        <f t="shared" si="2"/>
        <v>0</v>
      </c>
      <c r="F14" s="22"/>
      <c r="G14" s="38">
        <f>IF((D14&lt;=0),0,IF((D14&lt;=6),'UNITARIO 35'!$C$6,IF((D14&lt;=12),'UNITARIO 35'!$C$7,IF((D14&lt;=21),'UNITARIO 35'!$C$8,'UNITARIO 35'!$C$8+('UNITARIO 35'!$C$9*E14)))))</f>
        <v>3.48</v>
      </c>
      <c r="H14" s="39">
        <f t="shared" si="0"/>
        <v>5.22</v>
      </c>
      <c r="I14" s="46"/>
      <c r="J14" s="38">
        <f>IF((D14&lt;=0),0,IF((D14&lt;=6),'UNITARIO 35'!$H$6,IF((D14&lt;=12),'UNITARIO 35'!$H$7,IF((D14&lt;=21),'UNITARIO 35'!$H$8,'UNITARIO 35'!$H$8+('UNITARIO 35'!$H$9*E14)))))</f>
        <v>6.96</v>
      </c>
      <c r="K14" s="39">
        <f t="shared" si="1"/>
        <v>10.44</v>
      </c>
      <c r="L14" s="42">
        <f t="shared" si="3"/>
        <v>0</v>
      </c>
      <c r="M14" s="43"/>
      <c r="N14" s="44">
        <f>IF((D14&lt;=0),0,IF((D14&lt;=3),'UNITARIO 35'!$N$4,IF((D14&lt;=5),'UNITARIO 35'!$N$5,IF((D14&lt;=10),'UNITARIO 35'!$N$6,IF((D14&lt;=15),'UNITARIO 35'!$N$7,IF((D14&lt;=20),'UNITARIO 35'!$N$8,'UNITARIO 35'!$N$8+('UNITARIO 35'!$N$9*L14)))))))</f>
        <v>6.32</v>
      </c>
      <c r="O14" s="47"/>
    </row>
    <row r="15" spans="1:15" ht="17.25" customHeight="1">
      <c r="A15" s="68" t="s">
        <v>12</v>
      </c>
      <c r="B15" s="69"/>
      <c r="C15" s="70"/>
      <c r="D15" s="24">
        <v>22</v>
      </c>
      <c r="E15" s="21">
        <f t="shared" si="2"/>
        <v>1</v>
      </c>
      <c r="F15" s="22"/>
      <c r="G15" s="38">
        <f>IF((D15&lt;=0),0,IF((D15&lt;=6),'UNITARIO 35'!$C$6,IF((D15&lt;=12),'UNITARIO 35'!$C$7,IF((D15&lt;=21),'UNITARIO 35'!$C$8,'UNITARIO 35'!$C$8+('UNITARIO 35'!$C$9*E15)))))</f>
        <v>4.22</v>
      </c>
      <c r="H15" s="39">
        <f t="shared" si="0"/>
        <v>6.33</v>
      </c>
      <c r="I15" s="46"/>
      <c r="J15" s="38">
        <f>IF((D15&lt;=0),0,IF((D15&lt;=6),'UNITARIO 35'!$H$6,IF((D15&lt;=12),'UNITARIO 35'!$H$7,IF((D15&lt;=21),'UNITARIO 35'!$H$8,'UNITARIO 35'!$H$8+('UNITARIO 35'!$H$9*E15)))))</f>
        <v>8.44</v>
      </c>
      <c r="K15" s="39">
        <f t="shared" si="1"/>
        <v>12.66</v>
      </c>
      <c r="L15" s="42">
        <f t="shared" si="3"/>
        <v>0</v>
      </c>
      <c r="M15" s="43"/>
      <c r="N15" s="44">
        <f>IF((D15&lt;=0),0,IF((D15&lt;=3),'UNITARIO 35'!$N$4,IF((D15&lt;=5),'UNITARIO 35'!$N$5,IF((D15&lt;=10),'UNITARIO 35'!$N$6,IF((D15&lt;=15),'UNITARIO 35'!$N$7,IF((D15&lt;=20),'UNITARIO 35'!$N$8,'UNITARIO 35'!$N$8+('UNITARIO 35'!$N$9*L15)))))))</f>
        <v>6.32</v>
      </c>
      <c r="O15" s="47"/>
    </row>
    <row r="16" spans="1:15" ht="17.25" customHeight="1">
      <c r="A16" s="68" t="s">
        <v>12</v>
      </c>
      <c r="B16" s="69"/>
      <c r="C16" s="70"/>
      <c r="D16" s="24">
        <v>18</v>
      </c>
      <c r="E16" s="21">
        <f t="shared" si="2"/>
        <v>0</v>
      </c>
      <c r="F16" s="22"/>
      <c r="G16" s="38">
        <f>IF((D16&lt;=0),0,IF((D16&lt;=6),'UNITARIO 35'!$C$6,IF((D16&lt;=12),'UNITARIO 35'!$C$7,IF((D16&lt;=21),'UNITARIO 35'!$C$8,'UNITARIO 35'!$C$8+('UNITARIO 35'!$C$9*E16)))))</f>
        <v>3.48</v>
      </c>
      <c r="H16" s="39">
        <f t="shared" si="0"/>
        <v>5.22</v>
      </c>
      <c r="I16" s="46"/>
      <c r="J16" s="38">
        <f>IF((D16&lt;=0),0,IF((D16&lt;=6),'UNITARIO 35'!$H$6,IF((D16&lt;=12),'UNITARIO 35'!$H$7,IF((D16&lt;=21),'UNITARIO 35'!$H$8,'UNITARIO 35'!$H$8+('UNITARIO 35'!$H$9*E16)))))</f>
        <v>6.96</v>
      </c>
      <c r="K16" s="39">
        <f t="shared" si="1"/>
        <v>10.44</v>
      </c>
      <c r="L16" s="42">
        <f t="shared" si="3"/>
        <v>0</v>
      </c>
      <c r="M16" s="43"/>
      <c r="N16" s="44">
        <f>IF((D16&lt;=0),0,IF((D16&lt;=3),'UNITARIO 35'!$N$4,IF((D16&lt;=5),'UNITARIO 35'!$N$5,IF((D16&lt;=10),'UNITARIO 35'!$N$6,IF((D16&lt;=15),'UNITARIO 35'!$N$7,IF((D16&lt;=20),'UNITARIO 35'!$N$8,'UNITARIO 35'!$N$8+('UNITARIO 35'!$N$9*L16)))))))</f>
        <v>6.32</v>
      </c>
      <c r="O16" s="47"/>
    </row>
    <row r="17" spans="1:15" ht="17.25" customHeight="1">
      <c r="A17" s="68" t="s">
        <v>12</v>
      </c>
      <c r="B17" s="69"/>
      <c r="C17" s="70"/>
      <c r="D17" s="24">
        <v>20</v>
      </c>
      <c r="E17" s="21">
        <f t="shared" si="2"/>
        <v>0</v>
      </c>
      <c r="F17" s="22"/>
      <c r="G17" s="38">
        <f>IF((D17&lt;=0),0,IF((D17&lt;=6),'UNITARIO 35'!$C$6,IF((D17&lt;=12),'UNITARIO 35'!$C$7,IF((D17&lt;=21),'UNITARIO 35'!$C$8,'UNITARIO 35'!$C$8+('UNITARIO 35'!$C$9*E17)))))</f>
        <v>3.48</v>
      </c>
      <c r="H17" s="39">
        <f t="shared" si="0"/>
        <v>5.22</v>
      </c>
      <c r="I17" s="46"/>
      <c r="J17" s="38">
        <f>IF((D17&lt;=0),0,IF((D17&lt;=6),'UNITARIO 35'!$H$6,IF((D17&lt;=12),'UNITARIO 35'!$H$7,IF((D17&lt;=21),'UNITARIO 35'!$H$8,'UNITARIO 35'!$H$8+('UNITARIO 35'!$H$9*E17)))))</f>
        <v>6.96</v>
      </c>
      <c r="K17" s="39">
        <f t="shared" si="1"/>
        <v>10.44</v>
      </c>
      <c r="L17" s="42">
        <f t="shared" si="3"/>
        <v>0</v>
      </c>
      <c r="M17" s="43"/>
      <c r="N17" s="44">
        <f>IF((D17&lt;=0),0,IF((D17&lt;=3),'UNITARIO 35'!$N$4,IF((D17&lt;=5),'UNITARIO 35'!$N$5,IF((D17&lt;=10),'UNITARIO 35'!$N$6,IF((D17&lt;=15),'UNITARIO 35'!$N$7,IF((D17&lt;=20),'UNITARIO 35'!$N$8,'UNITARIO 35'!$N$8+('UNITARIO 35'!$N$9*L17)))))))</f>
        <v>6.32</v>
      </c>
      <c r="O17" s="47"/>
    </row>
    <row r="18" spans="1:15" ht="17.25" customHeight="1">
      <c r="A18" s="68" t="s">
        <v>12</v>
      </c>
      <c r="B18" s="69"/>
      <c r="C18" s="70"/>
      <c r="D18" s="24">
        <v>22</v>
      </c>
      <c r="E18" s="21">
        <f t="shared" si="2"/>
        <v>1</v>
      </c>
      <c r="F18" s="22"/>
      <c r="G18" s="38">
        <f>IF((D18&lt;=0),0,IF((D18&lt;=6),'UNITARIO 35'!$C$6,IF((D18&lt;=12),'UNITARIO 35'!$C$7,IF((D18&lt;=21),'UNITARIO 35'!$C$8,'UNITARIO 35'!$C$8+('UNITARIO 35'!$C$9*E18)))))</f>
        <v>4.22</v>
      </c>
      <c r="H18" s="39">
        <f t="shared" si="0"/>
        <v>6.33</v>
      </c>
      <c r="I18" s="46"/>
      <c r="J18" s="38">
        <f>IF((D18&lt;=0),0,IF((D18&lt;=6),'UNITARIO 35'!$H$6,IF((D18&lt;=12),'UNITARIO 35'!$H$7,IF((D18&lt;=21),'UNITARIO 35'!$H$8,'UNITARIO 35'!$H$8+('UNITARIO 35'!$H$9*E18)))))</f>
        <v>8.44</v>
      </c>
      <c r="K18" s="39">
        <f t="shared" si="1"/>
        <v>12.66</v>
      </c>
      <c r="L18" s="42">
        <f t="shared" si="3"/>
        <v>0</v>
      </c>
      <c r="M18" s="43"/>
      <c r="N18" s="44">
        <f>IF((D18&lt;=0),0,IF((D18&lt;=3),'UNITARIO 35'!$N$4,IF((D18&lt;=5),'UNITARIO 35'!$N$5,IF((D18&lt;=10),'UNITARIO 35'!$N$6,IF((D18&lt;=15),'UNITARIO 35'!$N$7,IF((D18&lt;=20),'UNITARIO 35'!$N$8,'UNITARIO 35'!$N$8+('UNITARIO 35'!$N$9*L18)))))))</f>
        <v>6.32</v>
      </c>
      <c r="O18" s="47"/>
    </row>
    <row r="19" spans="1:15" ht="17.25" customHeight="1">
      <c r="A19" s="68" t="s">
        <v>12</v>
      </c>
      <c r="B19" s="69"/>
      <c r="C19" s="70"/>
      <c r="D19" s="24">
        <v>23</v>
      </c>
      <c r="E19" s="21">
        <f t="shared" si="2"/>
        <v>1</v>
      </c>
      <c r="F19" s="22"/>
      <c r="G19" s="38">
        <f>IF((D19&lt;=0),0,IF((D19&lt;=6),'UNITARIO 35'!$C$6,IF((D19&lt;=12),'UNITARIO 35'!$C$7,IF((D19&lt;=21),'UNITARIO 35'!$C$8,'UNITARIO 35'!$C$8+('UNITARIO 35'!$C$9*E19)))))</f>
        <v>4.22</v>
      </c>
      <c r="H19" s="39">
        <f t="shared" si="0"/>
        <v>6.33</v>
      </c>
      <c r="I19" s="46"/>
      <c r="J19" s="38">
        <f>IF((D19&lt;=0),0,IF((D19&lt;=6),'UNITARIO 35'!$H$6,IF((D19&lt;=12),'UNITARIO 35'!$H$7,IF((D19&lt;=21),'UNITARIO 35'!$H$8,'UNITARIO 35'!$H$8+('UNITARIO 35'!$H$9*E19)))))</f>
        <v>8.44</v>
      </c>
      <c r="K19" s="39">
        <f t="shared" si="1"/>
        <v>12.66</v>
      </c>
      <c r="L19" s="42">
        <f t="shared" si="3"/>
        <v>0</v>
      </c>
      <c r="M19" s="43"/>
      <c r="N19" s="44">
        <f>IF((D19&lt;=0),0,IF((D19&lt;=3),'UNITARIO 35'!$N$4,IF((D19&lt;=5),'UNITARIO 35'!$N$5,IF((D19&lt;=10),'UNITARIO 35'!$N$6,IF((D19&lt;=15),'UNITARIO 35'!$N$7,IF((D19&lt;=20),'UNITARIO 35'!$N$8,'UNITARIO 35'!$N$8+('UNITARIO 35'!$N$9*L19)))))))</f>
        <v>6.32</v>
      </c>
      <c r="O19" s="47"/>
    </row>
    <row r="20" spans="1:15" ht="17.25" customHeight="1">
      <c r="A20" s="68" t="s">
        <v>12</v>
      </c>
      <c r="B20" s="69"/>
      <c r="C20" s="70"/>
      <c r="D20" s="24">
        <v>28</v>
      </c>
      <c r="E20" s="21">
        <f t="shared" si="2"/>
        <v>2</v>
      </c>
      <c r="F20" s="22"/>
      <c r="G20" s="38">
        <f>IF((D20&lt;=0),0,IF((D20&lt;=6),'UNITARIO 35'!$C$6,IF((D20&lt;=12),'UNITARIO 35'!$C$7,IF((D20&lt;=21),'UNITARIO 35'!$C$8,'UNITARIO 35'!$C$8+('UNITARIO 35'!$C$9*E20)))))</f>
        <v>4.96</v>
      </c>
      <c r="H20" s="39">
        <f t="shared" si="0"/>
        <v>7.4399999999999995</v>
      </c>
      <c r="I20" s="46"/>
      <c r="J20" s="38">
        <f>IF((D20&lt;=0),0,IF((D20&lt;=6),'UNITARIO 35'!$H$6,IF((D20&lt;=12),'UNITARIO 35'!$H$7,IF((D20&lt;=21),'UNITARIO 35'!$H$8,'UNITARIO 35'!$H$8+('UNITARIO 35'!$H$9*E20)))))</f>
        <v>9.92</v>
      </c>
      <c r="K20" s="39">
        <f t="shared" si="1"/>
        <v>14.879999999999999</v>
      </c>
      <c r="L20" s="42">
        <f t="shared" si="3"/>
        <v>1</v>
      </c>
      <c r="M20" s="43"/>
      <c r="N20" s="44">
        <f>IF((D20&lt;=0),0,IF((D20&lt;=3),'UNITARIO 35'!$N$4,IF((D20&lt;=5),'UNITARIO 35'!$N$5,IF((D20&lt;=10),'UNITARIO 35'!$N$6,IF((D20&lt;=15),'UNITARIO 35'!$N$7,IF((D20&lt;=20),'UNITARIO 35'!$N$8,'UNITARIO 35'!$N$8+('UNITARIO 35'!$N$9*L20)))))))</f>
        <v>7.970000000000001</v>
      </c>
      <c r="O20" s="47"/>
    </row>
    <row r="21" spans="1:15" ht="17.25" customHeight="1">
      <c r="A21" s="68" t="s">
        <v>12</v>
      </c>
      <c r="B21" s="69"/>
      <c r="C21" s="70"/>
      <c r="D21" s="24">
        <v>34</v>
      </c>
      <c r="E21" s="21">
        <f t="shared" si="2"/>
        <v>3</v>
      </c>
      <c r="F21" s="22"/>
      <c r="G21" s="38">
        <f>IF((D21&lt;=0),0,IF((D21&lt;=6),'UNITARIO 35'!$C$6,IF((D21&lt;=12),'UNITARIO 35'!$C$7,IF((D21&lt;=21),'UNITARIO 35'!$C$8,'UNITARIO 35'!$C$8+('UNITARIO 35'!$C$9*E21)))))</f>
        <v>5.699999999999999</v>
      </c>
      <c r="H21" s="39">
        <f t="shared" si="0"/>
        <v>8.549999999999999</v>
      </c>
      <c r="I21" s="46"/>
      <c r="J21" s="38">
        <f>IF((D21&lt;=0),0,IF((D21&lt;=6),'UNITARIO 35'!$H$6,IF((D21&lt;=12),'UNITARIO 35'!$H$7,IF((D21&lt;=21),'UNITARIO 35'!$H$8,'UNITARIO 35'!$H$8+('UNITARIO 35'!$H$9*E21)))))</f>
        <v>11.399999999999999</v>
      </c>
      <c r="K21" s="39">
        <f t="shared" si="1"/>
        <v>17.099999999999998</v>
      </c>
      <c r="L21" s="42">
        <f t="shared" si="3"/>
        <v>2</v>
      </c>
      <c r="M21" s="43"/>
      <c r="N21" s="44">
        <f>IF((D21&lt;=0),0,IF((D21&lt;=3),'UNITARIO 35'!$N$4,IF((D21&lt;=5),'UNITARIO 35'!$N$5,IF((D21&lt;=10),'UNITARIO 35'!$N$6,IF((D21&lt;=15),'UNITARIO 35'!$N$7,IF((D21&lt;=20),'UNITARIO 35'!$N$8,'UNITARIO 35'!$N$8+('UNITARIO 35'!$N$9*L21)))))))</f>
        <v>9.620000000000001</v>
      </c>
      <c r="O21" s="47"/>
    </row>
    <row r="22" spans="1:15" ht="17.25" customHeight="1">
      <c r="A22" s="68" t="s">
        <v>12</v>
      </c>
      <c r="B22" s="69"/>
      <c r="C22" s="70"/>
      <c r="D22" s="24">
        <v>40</v>
      </c>
      <c r="E22" s="21">
        <f t="shared" si="2"/>
        <v>4</v>
      </c>
      <c r="F22" s="22"/>
      <c r="G22" s="38">
        <f>IF((D22&lt;=0),0,IF((D22&lt;=6),'UNITARIO 35'!$C$6,IF((D22&lt;=12),'UNITARIO 35'!$C$7,IF((D22&lt;=21),'UNITARIO 35'!$C$8,'UNITARIO 35'!$C$8+('UNITARIO 35'!$C$9*E22)))))</f>
        <v>6.4399999999999995</v>
      </c>
      <c r="H22" s="39">
        <f t="shared" si="0"/>
        <v>9.66</v>
      </c>
      <c r="I22" s="46"/>
      <c r="J22" s="38">
        <f>IF((D22&lt;=0),0,IF((D22&lt;=6),'UNITARIO 35'!$H$6,IF((D22&lt;=12),'UNITARIO 35'!$H$7,IF((D22&lt;=21),'UNITARIO 35'!$H$8,'UNITARIO 35'!$H$8+('UNITARIO 35'!$H$9*E22)))))</f>
        <v>12.879999999999999</v>
      </c>
      <c r="K22" s="39">
        <f t="shared" si="1"/>
        <v>19.32</v>
      </c>
      <c r="L22" s="42">
        <f t="shared" si="3"/>
        <v>3</v>
      </c>
      <c r="M22" s="43"/>
      <c r="N22" s="44">
        <f>IF((D22&lt;=0),0,IF((D22&lt;=3),'UNITARIO 35'!$N$4,IF((D22&lt;=5),'UNITARIO 35'!$N$5,IF((D22&lt;=10),'UNITARIO 35'!$N$6,IF((D22&lt;=15),'UNITARIO 35'!$N$7,IF((D22&lt;=20),'UNITARIO 35'!$N$8,'UNITARIO 35'!$N$8+('UNITARIO 35'!$N$9*L22)))))))</f>
        <v>11.27</v>
      </c>
      <c r="O22" s="47"/>
    </row>
    <row r="23" spans="1:15" ht="17.25" customHeight="1">
      <c r="A23" s="68" t="s">
        <v>12</v>
      </c>
      <c r="B23" s="69"/>
      <c r="C23" s="70"/>
      <c r="D23" s="24">
        <v>46</v>
      </c>
      <c r="E23" s="21">
        <f t="shared" si="2"/>
        <v>5</v>
      </c>
      <c r="F23" s="22"/>
      <c r="G23" s="38">
        <f>IF((D23&lt;=0),0,IF((D23&lt;=6),'UNITARIO 35'!$C$6,IF((D23&lt;=12),'UNITARIO 35'!$C$7,IF((D23&lt;=21),'UNITARIO 35'!$C$8,'UNITARIO 35'!$C$8+('UNITARIO 35'!$C$9*E23)))))</f>
        <v>7.18</v>
      </c>
      <c r="H23" s="39">
        <f t="shared" si="0"/>
        <v>10.77</v>
      </c>
      <c r="I23" s="46"/>
      <c r="J23" s="38">
        <f>IF((D23&lt;=0),0,IF((D23&lt;=6),'UNITARIO 35'!$H$6,IF((D23&lt;=12),'UNITARIO 35'!$H$7,IF((D23&lt;=21),'UNITARIO 35'!$H$8,'UNITARIO 35'!$H$8+('UNITARIO 35'!$H$9*E23)))))</f>
        <v>14.36</v>
      </c>
      <c r="K23" s="39">
        <f t="shared" si="1"/>
        <v>21.54</v>
      </c>
      <c r="L23" s="42">
        <f t="shared" si="3"/>
        <v>4</v>
      </c>
      <c r="M23" s="43"/>
      <c r="N23" s="44">
        <f>IF((D23&lt;=0),0,IF((D23&lt;=3),'UNITARIO 35'!$N$4,IF((D23&lt;=5),'UNITARIO 35'!$N$5,IF((D23&lt;=10),'UNITARIO 35'!$N$6,IF((D23&lt;=15),'UNITARIO 35'!$N$7,IF((D23&lt;=20),'UNITARIO 35'!$N$8,'UNITARIO 35'!$N$8+('UNITARIO 35'!$N$9*L23)))))))</f>
        <v>12.92</v>
      </c>
      <c r="O23" s="47"/>
    </row>
    <row r="24" spans="1:15" ht="17.25" customHeight="1">
      <c r="A24" s="68" t="s">
        <v>12</v>
      </c>
      <c r="B24" s="69"/>
      <c r="C24" s="70"/>
      <c r="D24" s="24">
        <v>52</v>
      </c>
      <c r="E24" s="21">
        <f t="shared" si="2"/>
        <v>6</v>
      </c>
      <c r="F24" s="22"/>
      <c r="G24" s="38">
        <f>IF((D24&lt;=0),0,IF((D24&lt;=6),'UNITARIO 35'!$C$6,IF((D24&lt;=12),'UNITARIO 35'!$C$7,IF((D24&lt;=21),'UNITARIO 35'!$C$8,'UNITARIO 35'!$C$8+('UNITARIO 35'!$C$9*E24)))))</f>
        <v>7.92</v>
      </c>
      <c r="H24" s="39">
        <f t="shared" si="0"/>
        <v>11.879999999999999</v>
      </c>
      <c r="I24" s="46"/>
      <c r="J24" s="38">
        <f>IF((D24&lt;=0),0,IF((D24&lt;=6),'UNITARIO 35'!$H$6,IF((D24&lt;=12),'UNITARIO 35'!$H$7,IF((D24&lt;=21),'UNITARIO 35'!$H$8,'UNITARIO 35'!$H$8+('UNITARIO 35'!$H$9*E24)))))</f>
        <v>15.84</v>
      </c>
      <c r="K24" s="39">
        <f t="shared" si="1"/>
        <v>23.759999999999998</v>
      </c>
      <c r="L24" s="42">
        <f t="shared" si="3"/>
        <v>5</v>
      </c>
      <c r="M24" s="43"/>
      <c r="N24" s="44">
        <f>IF((D24&lt;=0),0,IF((D24&lt;=3),'UNITARIO 35'!$N$4,IF((D24&lt;=5),'UNITARIO 35'!$N$5,IF((D24&lt;=10),'UNITARIO 35'!$N$6,IF((D24&lt;=15),'UNITARIO 35'!$N$7,IF((D24&lt;=20),'UNITARIO 35'!$N$8,'UNITARIO 35'!$N$8+('UNITARIO 35'!$N$9*L24)))))))</f>
        <v>14.57</v>
      </c>
      <c r="O24" s="47"/>
    </row>
    <row r="25" spans="1:15" ht="17.25" customHeight="1">
      <c r="A25" s="68" t="s">
        <v>12</v>
      </c>
      <c r="B25" s="69"/>
      <c r="C25" s="70"/>
      <c r="D25" s="24">
        <v>58</v>
      </c>
      <c r="E25" s="21">
        <f t="shared" si="2"/>
        <v>7</v>
      </c>
      <c r="F25" s="22"/>
      <c r="G25" s="38">
        <f>IF((D25&lt;=0),0,IF((D25&lt;=6),'UNITARIO 35'!$C$6,IF((D25&lt;=12),'UNITARIO 35'!$C$7,IF((D25&lt;=21),'UNITARIO 35'!$C$8,'UNITARIO 35'!$C$8+('UNITARIO 35'!$C$9*E25)))))</f>
        <v>8.66</v>
      </c>
      <c r="H25" s="39">
        <f t="shared" si="0"/>
        <v>12.99</v>
      </c>
      <c r="I25" s="46"/>
      <c r="J25" s="38">
        <f>IF((D25&lt;=0),0,IF((D25&lt;=6),'UNITARIO 35'!$H$6,IF((D25&lt;=12),'UNITARIO 35'!$H$7,IF((D25&lt;=21),'UNITARIO 35'!$H$8,'UNITARIO 35'!$H$8+('UNITARIO 35'!$H$9*E25)))))</f>
        <v>17.32</v>
      </c>
      <c r="K25" s="39">
        <f t="shared" si="1"/>
        <v>25.98</v>
      </c>
      <c r="L25" s="42">
        <f t="shared" si="3"/>
        <v>6</v>
      </c>
      <c r="M25" s="43"/>
      <c r="N25" s="44">
        <f>IF((D25&lt;=0),0,IF((D25&lt;=3),'UNITARIO 35'!$N$4,IF((D25&lt;=5),'UNITARIO 35'!$N$5,IF((D25&lt;=10),'UNITARIO 35'!$N$6,IF((D25&lt;=15),'UNITARIO 35'!$N$7,IF((D25&lt;=20),'UNITARIO 35'!$N$8,'UNITARIO 35'!$N$8+('UNITARIO 35'!$N$9*L25)))))))</f>
        <v>16.22</v>
      </c>
      <c r="O25" s="47"/>
    </row>
    <row r="26" spans="1:15" ht="17.25" customHeight="1">
      <c r="A26" s="68" t="s">
        <v>12</v>
      </c>
      <c r="B26" s="69"/>
      <c r="C26" s="70"/>
      <c r="D26" s="24">
        <v>64</v>
      </c>
      <c r="E26" s="21">
        <f t="shared" si="2"/>
        <v>8</v>
      </c>
      <c r="F26" s="22"/>
      <c r="G26" s="38">
        <f>IF((D26&lt;=0),0,IF((D26&lt;=6),'UNITARIO 35'!$C$6,IF((D26&lt;=12),'UNITARIO 35'!$C$7,IF((D26&lt;=21),'UNITARIO 35'!$C$8,'UNITARIO 35'!$C$8+('UNITARIO 35'!$C$9*E26)))))</f>
        <v>9.4</v>
      </c>
      <c r="H26" s="39">
        <f t="shared" si="0"/>
        <v>14.100000000000001</v>
      </c>
      <c r="I26" s="46"/>
      <c r="J26" s="38">
        <f>IF((D26&lt;=0),0,IF((D26&lt;=6),'UNITARIO 35'!$H$6,IF((D26&lt;=12),'UNITARIO 35'!$H$7,IF((D26&lt;=21),'UNITARIO 35'!$H$8,'UNITARIO 35'!$H$8+('UNITARIO 35'!$H$9*E26)))))</f>
        <v>18.8</v>
      </c>
      <c r="K26" s="39">
        <f t="shared" si="1"/>
        <v>28.200000000000003</v>
      </c>
      <c r="L26" s="42">
        <f t="shared" si="3"/>
        <v>7</v>
      </c>
      <c r="M26" s="43"/>
      <c r="N26" s="44">
        <f>IF((D26&lt;=0),0,IF((D26&lt;=3),'UNITARIO 35'!$N$4,IF((D26&lt;=5),'UNITARIO 35'!$N$5,IF((D26&lt;=10),'UNITARIO 35'!$N$6,IF((D26&lt;=15),'UNITARIO 35'!$N$7,IF((D26&lt;=20),'UNITARIO 35'!$N$8,'UNITARIO 35'!$N$8+('UNITARIO 35'!$N$9*L26)))))))</f>
        <v>17.869999999999997</v>
      </c>
      <c r="O26" s="47"/>
    </row>
    <row r="27" spans="1:15" ht="17.25" customHeight="1">
      <c r="A27" s="68" t="s">
        <v>12</v>
      </c>
      <c r="B27" s="69"/>
      <c r="C27" s="70"/>
      <c r="D27" s="24">
        <v>70</v>
      </c>
      <c r="E27" s="21">
        <f t="shared" si="2"/>
        <v>9</v>
      </c>
      <c r="F27" s="22"/>
      <c r="G27" s="38">
        <f>IF((D27&lt;=0),0,IF((D27&lt;=6),'UNITARIO 35'!$C$6,IF((D27&lt;=12),'UNITARIO 35'!$C$7,IF((D27&lt;=21),'UNITARIO 35'!$C$8,'UNITARIO 35'!$C$8+('UNITARIO 35'!$C$9*E27)))))</f>
        <v>10.14</v>
      </c>
      <c r="H27" s="39">
        <f t="shared" si="0"/>
        <v>15.21</v>
      </c>
      <c r="I27" s="46"/>
      <c r="J27" s="38">
        <f>IF((D27&lt;=0),0,IF((D27&lt;=6),'UNITARIO 35'!$H$6,IF((D27&lt;=12),'UNITARIO 35'!$H$7,IF((D27&lt;=21),'UNITARIO 35'!$H$8,'UNITARIO 35'!$H$8+('UNITARIO 35'!$H$9*E27)))))</f>
        <v>20.28</v>
      </c>
      <c r="K27" s="39">
        <f t="shared" si="1"/>
        <v>30.42</v>
      </c>
      <c r="L27" s="42">
        <f t="shared" si="3"/>
        <v>8</v>
      </c>
      <c r="M27" s="43"/>
      <c r="N27" s="44">
        <f>IF((D27&lt;=0),0,IF((D27&lt;=3),'UNITARIO 35'!$N$4,IF((D27&lt;=5),'UNITARIO 35'!$N$5,IF((D27&lt;=10),'UNITARIO 35'!$N$6,IF((D27&lt;=15),'UNITARIO 35'!$N$7,IF((D27&lt;=20),'UNITARIO 35'!$N$8,'UNITARIO 35'!$N$8+('UNITARIO 35'!$N$9*L27)))))))</f>
        <v>19.52</v>
      </c>
      <c r="O27" s="47"/>
    </row>
    <row r="28" spans="1:15" ht="17.25" customHeight="1">
      <c r="A28" s="68" t="s">
        <v>12</v>
      </c>
      <c r="B28" s="69"/>
      <c r="C28" s="70"/>
      <c r="D28" s="24">
        <v>76</v>
      </c>
      <c r="E28" s="21">
        <f t="shared" si="2"/>
        <v>10</v>
      </c>
      <c r="F28" s="22"/>
      <c r="G28" s="38">
        <f>IF((D28&lt;=0),0,IF((D28&lt;=6),'UNITARIO 35'!$C$6,IF((D28&lt;=12),'UNITARIO 35'!$C$7,IF((D28&lt;=21),'UNITARIO 35'!$C$8,'UNITARIO 35'!$C$8+('UNITARIO 35'!$C$9*E28)))))</f>
        <v>10.88</v>
      </c>
      <c r="H28" s="39">
        <f t="shared" si="0"/>
        <v>16.32</v>
      </c>
      <c r="I28" s="46"/>
      <c r="J28" s="38">
        <f>IF((D28&lt;=0),0,IF((D28&lt;=6),'UNITARIO 35'!$H$6,IF((D28&lt;=12),'UNITARIO 35'!$H$7,IF((D28&lt;=21),'UNITARIO 35'!$H$8,'UNITARIO 35'!$H$8+('UNITARIO 35'!$H$9*E28)))))</f>
        <v>21.76</v>
      </c>
      <c r="K28" s="39">
        <f t="shared" si="1"/>
        <v>32.64</v>
      </c>
      <c r="L28" s="42">
        <f t="shared" si="3"/>
        <v>9</v>
      </c>
      <c r="M28" s="43"/>
      <c r="N28" s="44">
        <f>IF((D28&lt;=0),0,IF((D28&lt;=3),'UNITARIO 35'!$N$4,IF((D28&lt;=5),'UNITARIO 35'!$N$5,IF((D28&lt;=10),'UNITARIO 35'!$N$6,IF((D28&lt;=15),'UNITARIO 35'!$N$7,IF((D28&lt;=20),'UNITARIO 35'!$N$8,'UNITARIO 35'!$N$8+('UNITARIO 35'!$N$9*L28)))))))</f>
        <v>21.17</v>
      </c>
      <c r="O28" s="47"/>
    </row>
    <row r="29" spans="1:15" ht="17.25" customHeight="1">
      <c r="A29" s="68" t="s">
        <v>12</v>
      </c>
      <c r="B29" s="69"/>
      <c r="C29" s="70"/>
      <c r="D29" s="24">
        <v>82</v>
      </c>
      <c r="E29" s="21">
        <f t="shared" si="2"/>
        <v>11</v>
      </c>
      <c r="F29" s="22"/>
      <c r="G29" s="38">
        <f>IF((D29&lt;=0),0,IF((D29&lt;=6),'UNITARIO 35'!$C$6,IF((D29&lt;=12),'UNITARIO 35'!$C$7,IF((D29&lt;=21),'UNITARIO 35'!$C$8,'UNITARIO 35'!$C$8+('UNITARIO 35'!$C$9*E29)))))</f>
        <v>11.620000000000001</v>
      </c>
      <c r="H29" s="39">
        <f t="shared" si="0"/>
        <v>17.43</v>
      </c>
      <c r="I29" s="46"/>
      <c r="J29" s="38">
        <f>IF((D29&lt;=0),0,IF((D29&lt;=6),'UNITARIO 35'!$H$6,IF((D29&lt;=12),'UNITARIO 35'!$H$7,IF((D29&lt;=21),'UNITARIO 35'!$H$8,'UNITARIO 35'!$H$8+('UNITARIO 35'!$H$9*E29)))))</f>
        <v>23.240000000000002</v>
      </c>
      <c r="K29" s="39">
        <f t="shared" si="1"/>
        <v>34.86</v>
      </c>
      <c r="L29" s="42">
        <f t="shared" si="3"/>
        <v>10</v>
      </c>
      <c r="M29" s="43"/>
      <c r="N29" s="44">
        <f>IF((D29&lt;=0),0,IF((D29&lt;=3),'UNITARIO 35'!$N$4,IF((D29&lt;=5),'UNITARIO 35'!$N$5,IF((D29&lt;=10),'UNITARIO 35'!$N$6,IF((D29&lt;=15),'UNITARIO 35'!$N$7,IF((D29&lt;=20),'UNITARIO 35'!$N$8,'UNITARIO 35'!$N$8+('UNITARIO 35'!$N$9*L29)))))))</f>
        <v>22.82</v>
      </c>
      <c r="O29" s="47"/>
    </row>
    <row r="30" spans="1:15" ht="17.25" customHeight="1">
      <c r="A30" s="68" t="s">
        <v>12</v>
      </c>
      <c r="B30" s="69"/>
      <c r="C30" s="70"/>
      <c r="D30" s="24">
        <v>88</v>
      </c>
      <c r="E30" s="21">
        <f t="shared" si="2"/>
        <v>12</v>
      </c>
      <c r="F30" s="22"/>
      <c r="G30" s="38">
        <f>IF((D30&lt;=0),0,IF((D30&lt;=6),'UNITARIO 35'!$C$6,IF((D30&lt;=12),'UNITARIO 35'!$C$7,IF((D30&lt;=21),'UNITARIO 35'!$C$8,'UNITARIO 35'!$C$8+('UNITARIO 35'!$C$9*E30)))))</f>
        <v>12.36</v>
      </c>
      <c r="H30" s="39">
        <f t="shared" si="0"/>
        <v>18.54</v>
      </c>
      <c r="I30" s="46"/>
      <c r="J30" s="38">
        <f>IF((D30&lt;=0),0,IF((D30&lt;=6),'UNITARIO 35'!$H$6,IF((D30&lt;=12),'UNITARIO 35'!$H$7,IF((D30&lt;=21),'UNITARIO 35'!$H$8,'UNITARIO 35'!$H$8+('UNITARIO 35'!$H$9*E30)))))</f>
        <v>24.72</v>
      </c>
      <c r="K30" s="39">
        <f t="shared" si="1"/>
        <v>37.08</v>
      </c>
      <c r="L30" s="42">
        <f t="shared" si="3"/>
        <v>11</v>
      </c>
      <c r="M30" s="43"/>
      <c r="N30" s="44">
        <f>IF((D30&lt;=0),0,IF((D30&lt;=3),'UNITARIO 35'!$N$4,IF((D30&lt;=5),'UNITARIO 35'!$N$5,IF((D30&lt;=10),'UNITARIO 35'!$N$6,IF((D30&lt;=15),'UNITARIO 35'!$N$7,IF((D30&lt;=20),'UNITARIO 35'!$N$8,'UNITARIO 35'!$N$8+('UNITARIO 35'!$N$9*L30)))))))</f>
        <v>24.47</v>
      </c>
      <c r="O30" s="47"/>
    </row>
    <row r="31" spans="1:15" ht="17.25" customHeight="1">
      <c r="A31" s="68" t="s">
        <v>12</v>
      </c>
      <c r="B31" s="69"/>
      <c r="C31" s="70"/>
      <c r="D31" s="24">
        <v>89</v>
      </c>
      <c r="E31" s="21">
        <f t="shared" si="2"/>
        <v>12</v>
      </c>
      <c r="F31" s="22"/>
      <c r="G31" s="38">
        <f>IF((D31&lt;=0),0,IF((D31&lt;=6),'UNITARIO 35'!$C$6,IF((D31&lt;=12),'UNITARIO 35'!$C$7,IF((D31&lt;=21),'UNITARIO 35'!$C$8,'UNITARIO 35'!$C$8+('UNITARIO 35'!$C$9*E31)))))</f>
        <v>12.36</v>
      </c>
      <c r="H31" s="39">
        <f t="shared" si="0"/>
        <v>18.54</v>
      </c>
      <c r="I31" s="46"/>
      <c r="J31" s="38">
        <f>IF((D31&lt;=0),0,IF((D31&lt;=6),'UNITARIO 35'!$H$6,IF((D31&lt;=12),'UNITARIO 35'!$H$7,IF((D31&lt;=21),'UNITARIO 35'!$H$8,'UNITARIO 35'!$H$8+('UNITARIO 35'!$H$9*E31)))))</f>
        <v>24.72</v>
      </c>
      <c r="K31" s="39">
        <f t="shared" si="1"/>
        <v>37.08</v>
      </c>
      <c r="L31" s="42">
        <f t="shared" si="3"/>
        <v>11</v>
      </c>
      <c r="M31" s="43"/>
      <c r="N31" s="44">
        <f>IF((D31&lt;=0),0,IF((D31&lt;=3),'UNITARIO 35'!$N$4,IF((D31&lt;=5),'UNITARIO 35'!$N$5,IF((D31&lt;=10),'UNITARIO 35'!$N$6,IF((D31&lt;=15),'UNITARIO 35'!$N$7,IF((D31&lt;=20),'UNITARIO 35'!$N$8,'UNITARIO 35'!$N$8+('UNITARIO 35'!$N$9*L31)))))))</f>
        <v>24.47</v>
      </c>
      <c r="O31" s="47"/>
    </row>
    <row r="32" spans="1:15" ht="17.25" customHeight="1">
      <c r="A32" s="68" t="s">
        <v>12</v>
      </c>
      <c r="B32" s="69"/>
      <c r="C32" s="70"/>
      <c r="D32" s="24">
        <v>90</v>
      </c>
      <c r="E32" s="21">
        <f t="shared" si="2"/>
        <v>12</v>
      </c>
      <c r="F32" s="22"/>
      <c r="G32" s="38">
        <f>IF((D32&lt;=0),0,IF((D32&lt;=6),'UNITARIO 35'!$C$6,IF((D32&lt;=12),'UNITARIO 35'!$C$7,IF((D32&lt;=21),'UNITARIO 35'!$C$8,'UNITARIO 35'!$C$8+('UNITARIO 35'!$C$9*E32)))))</f>
        <v>12.36</v>
      </c>
      <c r="H32" s="39">
        <f t="shared" si="0"/>
        <v>18.54</v>
      </c>
      <c r="I32" s="46"/>
      <c r="J32" s="38">
        <f>IF((D32&lt;=0),0,IF((D32&lt;=6),'UNITARIO 35'!$H$6,IF((D32&lt;=12),'UNITARIO 35'!$H$7,IF((D32&lt;=21),'UNITARIO 35'!$H$8,'UNITARIO 35'!$H$8+('UNITARIO 35'!$H$9*E32)))))</f>
        <v>24.72</v>
      </c>
      <c r="K32" s="39">
        <f t="shared" si="1"/>
        <v>37.08</v>
      </c>
      <c r="L32" s="42">
        <f t="shared" si="3"/>
        <v>12</v>
      </c>
      <c r="M32" s="43"/>
      <c r="N32" s="44">
        <f>IF((D32&lt;=0),0,IF((D32&lt;=3),'UNITARIO 35'!$N$4,IF((D32&lt;=5),'UNITARIO 35'!$N$5,IF((D32&lt;=10),'UNITARIO 35'!$N$6,IF((D32&lt;=15),'UNITARIO 35'!$N$7,IF((D32&lt;=20),'UNITARIO 35'!$N$8,'UNITARIO 35'!$N$8+('UNITARIO 35'!$N$9*L32)))))))</f>
        <v>26.119999999999997</v>
      </c>
      <c r="O32" s="47"/>
    </row>
    <row r="33" spans="1:15" ht="17.25" customHeight="1">
      <c r="A33" s="68" t="s">
        <v>12</v>
      </c>
      <c r="B33" s="69"/>
      <c r="C33" s="70"/>
      <c r="D33" s="24">
        <v>91</v>
      </c>
      <c r="E33" s="21">
        <f t="shared" si="2"/>
        <v>12</v>
      </c>
      <c r="F33" s="22"/>
      <c r="G33" s="38">
        <f>IF((D33&lt;=0),0,IF((D33&lt;=6),'UNITARIO 35'!$C$6,IF((D33&lt;=12),'UNITARIO 35'!$C$7,IF((D33&lt;=21),'UNITARIO 35'!$C$8,'UNITARIO 35'!$C$8+('UNITARIO 35'!$C$9*E33)))))</f>
        <v>12.36</v>
      </c>
      <c r="H33" s="39">
        <f t="shared" si="0"/>
        <v>18.54</v>
      </c>
      <c r="I33" s="46"/>
      <c r="J33" s="38">
        <f>IF((D33&lt;=0),0,IF((D33&lt;=6),'UNITARIO 35'!$H$6,IF((D33&lt;=12),'UNITARIO 35'!$H$7,IF((D33&lt;=21),'UNITARIO 35'!$H$8,'UNITARIO 35'!$H$8+('UNITARIO 35'!$H$9*E33)))))</f>
        <v>24.72</v>
      </c>
      <c r="K33" s="39">
        <f t="shared" si="1"/>
        <v>37.08</v>
      </c>
      <c r="L33" s="42">
        <f t="shared" si="3"/>
        <v>12</v>
      </c>
      <c r="M33" s="43"/>
      <c r="N33" s="44">
        <f>IF((D33&lt;=0),0,IF((D33&lt;=3),'UNITARIO 35'!$N$4,IF((D33&lt;=5),'UNITARIO 35'!$N$5,IF((D33&lt;=10),'UNITARIO 35'!$N$6,IF((D33&lt;=15),'UNITARIO 35'!$N$7,IF((D33&lt;=20),'UNITARIO 35'!$N$8,'UNITARIO 35'!$N$8+('UNITARIO 35'!$N$9*L33)))))))</f>
        <v>26.119999999999997</v>
      </c>
      <c r="O33" s="47"/>
    </row>
    <row r="34" spans="1:15" ht="17.25" customHeight="1">
      <c r="A34" s="68" t="s">
        <v>12</v>
      </c>
      <c r="B34" s="69"/>
      <c r="C34" s="70"/>
      <c r="D34" s="24">
        <v>92</v>
      </c>
      <c r="E34" s="21">
        <f t="shared" si="2"/>
        <v>12</v>
      </c>
      <c r="F34" s="22"/>
      <c r="G34" s="38">
        <f>IF((D34&lt;=0),0,IF((D34&lt;=6),'UNITARIO 35'!$C$6,IF((D34&lt;=12),'UNITARIO 35'!$C$7,IF((D34&lt;=21),'UNITARIO 35'!$C$8,'UNITARIO 35'!$C$8+('UNITARIO 35'!$C$9*E34)))))</f>
        <v>12.36</v>
      </c>
      <c r="H34" s="39">
        <f t="shared" si="0"/>
        <v>18.54</v>
      </c>
      <c r="I34" s="46"/>
      <c r="J34" s="38">
        <f>IF((D34&lt;=0),0,IF((D34&lt;=6),'UNITARIO 35'!$H$6,IF((D34&lt;=12),'UNITARIO 35'!$H$7,IF((D34&lt;=21),'UNITARIO 35'!$H$8,'UNITARIO 35'!$H$8+('UNITARIO 35'!$H$9*E34)))))</f>
        <v>24.72</v>
      </c>
      <c r="K34" s="39">
        <f t="shared" si="1"/>
        <v>37.08</v>
      </c>
      <c r="L34" s="42">
        <f t="shared" si="3"/>
        <v>12</v>
      </c>
      <c r="M34" s="43"/>
      <c r="N34" s="44">
        <f>IF((D34&lt;=0),0,IF((D34&lt;=3),'UNITARIO 35'!$N$4,IF((D34&lt;=5),'UNITARIO 35'!$N$5,IF((D34&lt;=10),'UNITARIO 35'!$N$6,IF((D34&lt;=15),'UNITARIO 35'!$N$7,IF((D34&lt;=20),'UNITARIO 35'!$N$8,'UNITARIO 35'!$N$8+('UNITARIO 35'!$N$9*L34)))))))</f>
        <v>26.119999999999997</v>
      </c>
      <c r="O34" s="47"/>
    </row>
    <row r="35" spans="1:15" ht="17.25" customHeight="1">
      <c r="A35" s="68" t="s">
        <v>12</v>
      </c>
      <c r="B35" s="69"/>
      <c r="C35" s="70"/>
      <c r="D35" s="24">
        <v>93</v>
      </c>
      <c r="E35" s="21">
        <f t="shared" si="2"/>
        <v>12</v>
      </c>
      <c r="F35" s="22"/>
      <c r="G35" s="38">
        <f>IF((D35&lt;=0),0,IF((D35&lt;=6),'UNITARIO 35'!$C$6,IF((D35&lt;=12),'UNITARIO 35'!$C$7,IF((D35&lt;=21),'UNITARIO 35'!$C$8,'UNITARIO 35'!$C$8+('UNITARIO 35'!$C$9*E35)))))</f>
        <v>12.36</v>
      </c>
      <c r="H35" s="39">
        <f t="shared" si="0"/>
        <v>18.54</v>
      </c>
      <c r="I35" s="46"/>
      <c r="J35" s="38">
        <f>IF((D35&lt;=0),0,IF((D35&lt;=6),'UNITARIO 35'!$H$6,IF((D35&lt;=12),'UNITARIO 35'!$H$7,IF((D35&lt;=21),'UNITARIO 35'!$H$8,'UNITARIO 35'!$H$8+('UNITARIO 35'!$H$9*E35)))))</f>
        <v>24.72</v>
      </c>
      <c r="K35" s="39">
        <f t="shared" si="1"/>
        <v>37.08</v>
      </c>
      <c r="L35" s="42">
        <f t="shared" si="3"/>
        <v>12</v>
      </c>
      <c r="M35" s="43"/>
      <c r="N35" s="44">
        <f>IF((D35&lt;=0),0,IF((D35&lt;=3),'UNITARIO 35'!$N$4,IF((D35&lt;=5),'UNITARIO 35'!$N$5,IF((D35&lt;=10),'UNITARIO 35'!$N$6,IF((D35&lt;=15),'UNITARIO 35'!$N$7,IF((D35&lt;=20),'UNITARIO 35'!$N$8,'UNITARIO 35'!$N$8+('UNITARIO 35'!$N$9*L35)))))))</f>
        <v>26.119999999999997</v>
      </c>
      <c r="O35" s="47"/>
    </row>
    <row r="36" spans="1:15" ht="17.25" customHeight="1">
      <c r="A36" s="68" t="s">
        <v>12</v>
      </c>
      <c r="B36" s="69"/>
      <c r="C36" s="70"/>
      <c r="D36" s="24">
        <v>94</v>
      </c>
      <c r="E36" s="21">
        <f t="shared" si="2"/>
        <v>13</v>
      </c>
      <c r="F36" s="22"/>
      <c r="G36" s="38">
        <f>IF((D36&lt;=0),0,IF((D36&lt;=6),'UNITARIO 35'!$C$6,IF((D36&lt;=12),'UNITARIO 35'!$C$7,IF((D36&lt;=21),'UNITARIO 35'!$C$8,'UNITARIO 35'!$C$8+('UNITARIO 35'!$C$9*E36)))))</f>
        <v>13.1</v>
      </c>
      <c r="H36" s="39">
        <f t="shared" si="0"/>
        <v>19.65</v>
      </c>
      <c r="I36" s="46"/>
      <c r="J36" s="38">
        <f>IF((D36&lt;=0),0,IF((D36&lt;=6),'UNITARIO 35'!$H$6,IF((D36&lt;=12),'UNITARIO 35'!$H$7,IF((D36&lt;=21),'UNITARIO 35'!$H$8,'UNITARIO 35'!$H$8+('UNITARIO 35'!$H$9*E36)))))</f>
        <v>26.2</v>
      </c>
      <c r="K36" s="39">
        <f t="shared" si="1"/>
        <v>39.3</v>
      </c>
      <c r="L36" s="42">
        <f t="shared" si="3"/>
        <v>12</v>
      </c>
      <c r="M36" s="43"/>
      <c r="N36" s="44">
        <f>IF((D36&lt;=0),0,IF((D36&lt;=3),'UNITARIO 35'!$N$4,IF((D36&lt;=5),'UNITARIO 35'!$N$5,IF((D36&lt;=10),'UNITARIO 35'!$N$6,IF((D36&lt;=15),'UNITARIO 35'!$N$7,IF((D36&lt;=20),'UNITARIO 35'!$N$8,'UNITARIO 35'!$N$8+('UNITARIO 35'!$N$9*L36)))))))</f>
        <v>26.119999999999997</v>
      </c>
      <c r="O36" s="47"/>
    </row>
    <row r="37" spans="1:15" ht="17.25" customHeight="1">
      <c r="A37" s="68" t="s">
        <v>12</v>
      </c>
      <c r="B37" s="69"/>
      <c r="C37" s="70"/>
      <c r="D37" s="24">
        <v>95</v>
      </c>
      <c r="E37" s="21">
        <f t="shared" si="2"/>
        <v>13</v>
      </c>
      <c r="F37" s="22"/>
      <c r="G37" s="38">
        <f>IF((D37&lt;=0),0,IF((D37&lt;=6),'UNITARIO 35'!$C$6,IF((D37&lt;=12),'UNITARIO 35'!$C$7,IF((D37&lt;=21),'UNITARIO 35'!$C$8,'UNITARIO 35'!$C$8+('UNITARIO 35'!$C$9*E37)))))</f>
        <v>13.1</v>
      </c>
      <c r="H37" s="39">
        <f t="shared" si="0"/>
        <v>19.65</v>
      </c>
      <c r="I37" s="46"/>
      <c r="J37" s="38">
        <f>IF((D37&lt;=0),0,IF((D37&lt;=6),'UNITARIO 35'!$H$6,IF((D37&lt;=12),'UNITARIO 35'!$H$7,IF((D37&lt;=21),'UNITARIO 35'!$H$8,'UNITARIO 35'!$H$8+('UNITARIO 35'!$H$9*E37)))))</f>
        <v>26.2</v>
      </c>
      <c r="K37" s="39">
        <f t="shared" si="1"/>
        <v>39.3</v>
      </c>
      <c r="L37" s="42">
        <f t="shared" si="3"/>
        <v>12</v>
      </c>
      <c r="M37" s="43"/>
      <c r="N37" s="44">
        <f>IF((D37&lt;=0),0,IF((D37&lt;=3),'UNITARIO 35'!$N$4,IF((D37&lt;=5),'UNITARIO 35'!$N$5,IF((D37&lt;=10),'UNITARIO 35'!$N$6,IF((D37&lt;=15),'UNITARIO 35'!$N$7,IF((D37&lt;=20),'UNITARIO 35'!$N$8,'UNITARIO 35'!$N$8+('UNITARIO 35'!$N$9*L37)))))))</f>
        <v>26.119999999999997</v>
      </c>
      <c r="O37" s="47"/>
    </row>
    <row r="38" spans="1:15" ht="17.25" customHeight="1">
      <c r="A38" s="68" t="s">
        <v>12</v>
      </c>
      <c r="B38" s="69"/>
      <c r="C38" s="70"/>
      <c r="D38" s="24">
        <v>96</v>
      </c>
      <c r="E38" s="21">
        <f t="shared" si="2"/>
        <v>13</v>
      </c>
      <c r="F38" s="22"/>
      <c r="G38" s="38">
        <f>IF((D38&lt;=0),0,IF((D38&lt;=6),'UNITARIO 35'!$C$6,IF((D38&lt;=12),'UNITARIO 35'!$C$7,IF((D38&lt;=21),'UNITARIO 35'!$C$8,'UNITARIO 35'!$C$8+('UNITARIO 35'!$C$9*E38)))))</f>
        <v>13.1</v>
      </c>
      <c r="H38" s="39">
        <f t="shared" si="0"/>
        <v>19.65</v>
      </c>
      <c r="I38" s="46"/>
      <c r="J38" s="38">
        <f>IF((D38&lt;=0),0,IF((D38&lt;=6),'UNITARIO 35'!$H$6,IF((D38&lt;=12),'UNITARIO 35'!$H$7,IF((D38&lt;=21),'UNITARIO 35'!$H$8,'UNITARIO 35'!$H$8+('UNITARIO 35'!$H$9*E38)))))</f>
        <v>26.2</v>
      </c>
      <c r="K38" s="39">
        <f t="shared" si="1"/>
        <v>39.3</v>
      </c>
      <c r="L38" s="42">
        <f t="shared" si="3"/>
        <v>13</v>
      </c>
      <c r="M38" s="43"/>
      <c r="N38" s="44">
        <f>IF((D38&lt;=0),0,IF((D38&lt;=3),'UNITARIO 35'!$N$4,IF((D38&lt;=5),'UNITARIO 35'!$N$5,IF((D38&lt;=10),'UNITARIO 35'!$N$6,IF((D38&lt;=15),'UNITARIO 35'!$N$7,IF((D38&lt;=20),'UNITARIO 35'!$N$8,'UNITARIO 35'!$N$8+('UNITARIO 35'!$N$9*L38)))))))</f>
        <v>27.77</v>
      </c>
      <c r="O38" s="47"/>
    </row>
    <row r="39" spans="1:15" ht="17.25" customHeight="1">
      <c r="A39" s="68" t="s">
        <v>12</v>
      </c>
      <c r="B39" s="69"/>
      <c r="C39" s="70"/>
      <c r="D39" s="24">
        <v>97</v>
      </c>
      <c r="E39" s="21">
        <f t="shared" si="2"/>
        <v>13</v>
      </c>
      <c r="F39" s="22"/>
      <c r="G39" s="38">
        <f>IF((D39&lt;=0),0,IF((D39&lt;=6),'UNITARIO 35'!$C$6,IF((D39&lt;=12),'UNITARIO 35'!$C$7,IF((D39&lt;=21),'UNITARIO 35'!$C$8,'UNITARIO 35'!$C$8+('UNITARIO 35'!$C$9*E39)))))</f>
        <v>13.1</v>
      </c>
      <c r="H39" s="39">
        <f t="shared" si="0"/>
        <v>19.65</v>
      </c>
      <c r="I39" s="46"/>
      <c r="J39" s="38">
        <f>IF((D39&lt;=0),0,IF((D39&lt;=6),'UNITARIO 35'!$H$6,IF((D39&lt;=12),'UNITARIO 35'!$H$7,IF((D39&lt;=21),'UNITARIO 35'!$H$8,'UNITARIO 35'!$H$8+('UNITARIO 35'!$H$9*E39)))))</f>
        <v>26.2</v>
      </c>
      <c r="K39" s="39">
        <f t="shared" si="1"/>
        <v>39.3</v>
      </c>
      <c r="L39" s="42">
        <f t="shared" si="3"/>
        <v>13</v>
      </c>
      <c r="M39" s="43"/>
      <c r="N39" s="44">
        <f>IF((D39&lt;=0),0,IF((D39&lt;=3),'UNITARIO 35'!$N$4,IF((D39&lt;=5),'UNITARIO 35'!$N$5,IF((D39&lt;=10),'UNITARIO 35'!$N$6,IF((D39&lt;=15),'UNITARIO 35'!$N$7,IF((D39&lt;=20),'UNITARIO 35'!$N$8,'UNITARIO 35'!$N$8+('UNITARIO 35'!$N$9*L39)))))))</f>
        <v>27.77</v>
      </c>
      <c r="O39" s="47"/>
    </row>
    <row r="40" spans="1:15" ht="17.25" customHeight="1">
      <c r="A40" s="68" t="s">
        <v>12</v>
      </c>
      <c r="B40" s="69"/>
      <c r="C40" s="70"/>
      <c r="D40" s="24">
        <v>98</v>
      </c>
      <c r="E40" s="21">
        <f t="shared" si="2"/>
        <v>13</v>
      </c>
      <c r="F40" s="22"/>
      <c r="G40" s="38">
        <f>IF((D40&lt;=0),0,IF((D40&lt;=6),'UNITARIO 35'!$C$6,IF((D40&lt;=12),'UNITARIO 35'!$C$7,IF((D40&lt;=21),'UNITARIO 35'!$C$8,'UNITARIO 35'!$C$8+('UNITARIO 35'!$C$9*E40)))))</f>
        <v>13.1</v>
      </c>
      <c r="H40" s="39">
        <f t="shared" si="0"/>
        <v>19.65</v>
      </c>
      <c r="I40" s="46"/>
      <c r="J40" s="38">
        <f>IF((D40&lt;=0),0,IF((D40&lt;=6),'UNITARIO 35'!$H$6,IF((D40&lt;=12),'UNITARIO 35'!$H$7,IF((D40&lt;=21),'UNITARIO 35'!$H$8,'UNITARIO 35'!$H$8+('UNITARIO 35'!$H$9*E40)))))</f>
        <v>26.2</v>
      </c>
      <c r="K40" s="39">
        <f t="shared" si="1"/>
        <v>39.3</v>
      </c>
      <c r="L40" s="42">
        <f t="shared" si="3"/>
        <v>13</v>
      </c>
      <c r="M40" s="43"/>
      <c r="N40" s="44">
        <f>IF((D40&lt;=0),0,IF((D40&lt;=3),'UNITARIO 35'!$N$4,IF((D40&lt;=5),'UNITARIO 35'!$N$5,IF((D40&lt;=10),'UNITARIO 35'!$N$6,IF((D40&lt;=15),'UNITARIO 35'!$N$7,IF((D40&lt;=20),'UNITARIO 35'!$N$8,'UNITARIO 35'!$N$8+('UNITARIO 35'!$N$9*L40)))))))</f>
        <v>27.77</v>
      </c>
      <c r="O40" s="47"/>
    </row>
    <row r="41" spans="1:15" ht="17.25" customHeight="1">
      <c r="A41" s="68" t="s">
        <v>12</v>
      </c>
      <c r="B41" s="69"/>
      <c r="C41" s="70"/>
      <c r="D41" s="24">
        <v>99</v>
      </c>
      <c r="E41" s="21">
        <f t="shared" si="2"/>
        <v>13</v>
      </c>
      <c r="F41" s="22"/>
      <c r="G41" s="38">
        <f>IF((D41&lt;=0),0,IF((D41&lt;=6),'UNITARIO 35'!$C$6,IF((D41&lt;=12),'UNITARIO 35'!$C$7,IF((D41&lt;=21),'UNITARIO 35'!$C$8,'UNITARIO 35'!$C$8+('UNITARIO 35'!$C$9*E41)))))</f>
        <v>13.1</v>
      </c>
      <c r="H41" s="39">
        <f t="shared" si="0"/>
        <v>19.65</v>
      </c>
      <c r="I41" s="46"/>
      <c r="J41" s="38">
        <f>IF((D41&lt;=0),0,IF((D41&lt;=6),'UNITARIO 35'!$H$6,IF((D41&lt;=12),'UNITARIO 35'!$H$7,IF((D41&lt;=21),'UNITARIO 35'!$H$8,'UNITARIO 35'!$H$8+('UNITARIO 35'!$H$9*E41)))))</f>
        <v>26.2</v>
      </c>
      <c r="K41" s="39">
        <f t="shared" si="1"/>
        <v>39.3</v>
      </c>
      <c r="L41" s="42">
        <f t="shared" si="3"/>
        <v>13</v>
      </c>
      <c r="M41" s="43"/>
      <c r="N41" s="44">
        <f>IF((D41&lt;=0),0,IF((D41&lt;=3),'UNITARIO 35'!$N$4,IF((D41&lt;=5),'UNITARIO 35'!$N$5,IF((D41&lt;=10),'UNITARIO 35'!$N$6,IF((D41&lt;=15),'UNITARIO 35'!$N$7,IF((D41&lt;=20),'UNITARIO 35'!$N$8,'UNITARIO 35'!$N$8+('UNITARIO 35'!$N$9*L41)))))))</f>
        <v>27.77</v>
      </c>
      <c r="O41" s="47"/>
    </row>
    <row r="42" spans="1:15" ht="17.25" customHeight="1">
      <c r="A42" s="68" t="s">
        <v>12</v>
      </c>
      <c r="B42" s="69"/>
      <c r="C42" s="70"/>
      <c r="D42" s="24">
        <v>100</v>
      </c>
      <c r="E42" s="21">
        <f t="shared" si="2"/>
        <v>14</v>
      </c>
      <c r="F42" s="22"/>
      <c r="G42" s="38">
        <f>IF((D42&lt;=0),0,IF((D42&lt;=6),'UNITARIO 35'!$C$6,IF((D42&lt;=12),'UNITARIO 35'!$C$7,IF((D42&lt;=21),'UNITARIO 35'!$C$8,'UNITARIO 35'!$C$8+('UNITARIO 35'!$C$9*E42)))))</f>
        <v>13.84</v>
      </c>
      <c r="H42" s="39">
        <f t="shared" si="0"/>
        <v>20.759999999999998</v>
      </c>
      <c r="I42" s="46"/>
      <c r="J42" s="38">
        <f>IF((D42&lt;=0),0,IF((D42&lt;=6),'UNITARIO 35'!$H$6,IF((D42&lt;=12),'UNITARIO 35'!$H$7,IF((D42&lt;=21),'UNITARIO 35'!$H$8,'UNITARIO 35'!$H$8+('UNITARIO 35'!$H$9*E42)))))</f>
        <v>27.68</v>
      </c>
      <c r="K42" s="39">
        <f t="shared" si="1"/>
        <v>41.519999999999996</v>
      </c>
      <c r="L42" s="42">
        <f t="shared" si="3"/>
        <v>13</v>
      </c>
      <c r="M42" s="43"/>
      <c r="N42" s="44">
        <f>IF((D42&lt;=0),0,IF((D42&lt;=3),'UNITARIO 35'!$N$4,IF((D42&lt;=5),'UNITARIO 35'!$N$5,IF((D42&lt;=10),'UNITARIO 35'!$N$6,IF((D42&lt;=15),'UNITARIO 35'!$N$7,IF((D42&lt;=20),'UNITARIO 35'!$N$8,'UNITARIO 35'!$N$8+('UNITARIO 35'!$N$9*L42)))))))</f>
        <v>27.77</v>
      </c>
      <c r="O42" s="47"/>
    </row>
    <row r="43" spans="1:15" ht="17.25" customHeight="1">
      <c r="A43" s="68" t="s">
        <v>12</v>
      </c>
      <c r="B43" s="69"/>
      <c r="C43" s="70"/>
      <c r="D43" s="24">
        <v>101</v>
      </c>
      <c r="E43" s="21">
        <f t="shared" si="2"/>
        <v>14</v>
      </c>
      <c r="F43" s="22"/>
      <c r="G43" s="38">
        <f>IF((D43&lt;=0),0,IF((D43&lt;=6),'UNITARIO 35'!$C$6,IF((D43&lt;=12),'UNITARIO 35'!$C$7,IF((D43&lt;=21),'UNITARIO 35'!$C$8,'UNITARIO 35'!$C$8+('UNITARIO 35'!$C$9*E43)))))</f>
        <v>13.84</v>
      </c>
      <c r="H43" s="39">
        <f t="shared" si="0"/>
        <v>20.759999999999998</v>
      </c>
      <c r="I43" s="46"/>
      <c r="J43" s="38">
        <f>IF((D43&lt;=0),0,IF((D43&lt;=6),'UNITARIO 35'!$H$6,IF((D43&lt;=12),'UNITARIO 35'!$H$7,IF((D43&lt;=21),'UNITARIO 35'!$H$8,'UNITARIO 35'!$H$8+('UNITARIO 35'!$H$9*E43)))))</f>
        <v>27.68</v>
      </c>
      <c r="K43" s="39">
        <f t="shared" si="1"/>
        <v>41.519999999999996</v>
      </c>
      <c r="L43" s="42">
        <f t="shared" si="3"/>
        <v>13</v>
      </c>
      <c r="M43" s="43"/>
      <c r="N43" s="44">
        <f>IF((D43&lt;=0),0,IF((D43&lt;=3),'UNITARIO 35'!$N$4,IF((D43&lt;=5),'UNITARIO 35'!$N$5,IF((D43&lt;=10),'UNITARIO 35'!$N$6,IF((D43&lt;=15),'UNITARIO 35'!$N$7,IF((D43&lt;=20),'UNITARIO 35'!$N$8,'UNITARIO 35'!$N$8+('UNITARIO 35'!$N$9*L43)))))))</f>
        <v>27.77</v>
      </c>
      <c r="O43" s="47"/>
    </row>
    <row r="44" spans="1:15" ht="17.25" customHeight="1">
      <c r="A44" s="68" t="s">
        <v>12</v>
      </c>
      <c r="B44" s="69"/>
      <c r="C44" s="70"/>
      <c r="D44" s="24">
        <v>102</v>
      </c>
      <c r="E44" s="21">
        <f t="shared" si="2"/>
        <v>14</v>
      </c>
      <c r="F44" s="22"/>
      <c r="G44" s="38">
        <f>IF((D44&lt;=0),0,IF((D44&lt;=6),'UNITARIO 35'!$C$6,IF((D44&lt;=12),'UNITARIO 35'!$C$7,IF((D44&lt;=21),'UNITARIO 35'!$C$8,'UNITARIO 35'!$C$8+('UNITARIO 35'!$C$9*E44)))))</f>
        <v>13.84</v>
      </c>
      <c r="H44" s="39">
        <f t="shared" si="0"/>
        <v>20.759999999999998</v>
      </c>
      <c r="I44" s="46"/>
      <c r="J44" s="38">
        <f>IF((D44&lt;=0),0,IF((D44&lt;=6),'UNITARIO 35'!$H$6,IF((D44&lt;=12),'UNITARIO 35'!$H$7,IF((D44&lt;=21),'UNITARIO 35'!$H$8,'UNITARIO 35'!$H$8+('UNITARIO 35'!$H$9*E44)))))</f>
        <v>27.68</v>
      </c>
      <c r="K44" s="39">
        <f t="shared" si="1"/>
        <v>41.519999999999996</v>
      </c>
      <c r="L44" s="42">
        <f t="shared" si="3"/>
        <v>14</v>
      </c>
      <c r="M44" s="43"/>
      <c r="N44" s="44">
        <f>IF((D44&lt;=0),0,IF((D44&lt;=3),'UNITARIO 35'!$N$4,IF((D44&lt;=5),'UNITARIO 35'!$N$5,IF((D44&lt;=10),'UNITARIO 35'!$N$6,IF((D44&lt;=15),'UNITARIO 35'!$N$7,IF((D44&lt;=20),'UNITARIO 35'!$N$8,'UNITARIO 35'!$N$8+('UNITARIO 35'!$N$9*L44)))))))</f>
        <v>29.419999999999998</v>
      </c>
      <c r="O44" s="47"/>
    </row>
    <row r="45" spans="1:15" ht="17.25" customHeight="1">
      <c r="A45" s="68" t="s">
        <v>12</v>
      </c>
      <c r="B45" s="69"/>
      <c r="C45" s="70"/>
      <c r="D45" s="24">
        <v>103</v>
      </c>
      <c r="E45" s="21">
        <f t="shared" si="2"/>
        <v>14</v>
      </c>
      <c r="F45" s="22"/>
      <c r="G45" s="38">
        <f>IF((D45&lt;=0),0,IF((D45&lt;=6),'UNITARIO 35'!$C$6,IF((D45&lt;=12),'UNITARIO 35'!$C$7,IF((D45&lt;=21),'UNITARIO 35'!$C$8,'UNITARIO 35'!$C$8+('UNITARIO 35'!$C$9*E45)))))</f>
        <v>13.84</v>
      </c>
      <c r="H45" s="39">
        <f t="shared" si="0"/>
        <v>20.759999999999998</v>
      </c>
      <c r="I45" s="46"/>
      <c r="J45" s="38">
        <f>IF((D45&lt;=0),0,IF((D45&lt;=6),'UNITARIO 35'!$H$6,IF((D45&lt;=12),'UNITARIO 35'!$H$7,IF((D45&lt;=21),'UNITARIO 35'!$H$8,'UNITARIO 35'!$H$8+('UNITARIO 35'!$H$9*E45)))))</f>
        <v>27.68</v>
      </c>
      <c r="K45" s="39">
        <f t="shared" si="1"/>
        <v>41.519999999999996</v>
      </c>
      <c r="L45" s="42">
        <f t="shared" si="3"/>
        <v>14</v>
      </c>
      <c r="M45" s="43"/>
      <c r="N45" s="44">
        <f>IF((D45&lt;=0),0,IF((D45&lt;=3),'UNITARIO 35'!$N$4,IF((D45&lt;=5),'UNITARIO 35'!$N$5,IF((D45&lt;=10),'UNITARIO 35'!$N$6,IF((D45&lt;=15),'UNITARIO 35'!$N$7,IF((D45&lt;=20),'UNITARIO 35'!$N$8,'UNITARIO 35'!$N$8+('UNITARIO 35'!$N$9*L45)))))))</f>
        <v>29.419999999999998</v>
      </c>
      <c r="O45" s="47"/>
    </row>
    <row r="46" spans="1:15" ht="17.25" customHeight="1">
      <c r="A46" s="68" t="s">
        <v>12</v>
      </c>
      <c r="B46" s="69"/>
      <c r="C46" s="70"/>
      <c r="D46" s="24">
        <v>104</v>
      </c>
      <c r="E46" s="21">
        <f t="shared" si="2"/>
        <v>14</v>
      </c>
      <c r="F46" s="22"/>
      <c r="G46" s="38">
        <f>IF((D46&lt;=0),0,IF((D46&lt;=6),'UNITARIO 35'!$C$6,IF((D46&lt;=12),'UNITARIO 35'!$C$7,IF((D46&lt;=21),'UNITARIO 35'!$C$8,'UNITARIO 35'!$C$8+('UNITARIO 35'!$C$9*E46)))))</f>
        <v>13.84</v>
      </c>
      <c r="H46" s="39">
        <f t="shared" si="0"/>
        <v>20.759999999999998</v>
      </c>
      <c r="I46" s="46"/>
      <c r="J46" s="38">
        <f>IF((D46&lt;=0),0,IF((D46&lt;=6),'UNITARIO 35'!$H$6,IF((D46&lt;=12),'UNITARIO 35'!$H$7,IF((D46&lt;=21),'UNITARIO 35'!$H$8,'UNITARIO 35'!$H$8+('UNITARIO 35'!$H$9*E46)))))</f>
        <v>27.68</v>
      </c>
      <c r="K46" s="39">
        <f t="shared" si="1"/>
        <v>41.519999999999996</v>
      </c>
      <c r="L46" s="42">
        <f t="shared" si="3"/>
        <v>14</v>
      </c>
      <c r="M46" s="43"/>
      <c r="N46" s="44">
        <f>IF((D46&lt;=0),0,IF((D46&lt;=3),'UNITARIO 35'!$N$4,IF((D46&lt;=5),'UNITARIO 35'!$N$5,IF((D46&lt;=10),'UNITARIO 35'!$N$6,IF((D46&lt;=15),'UNITARIO 35'!$N$7,IF((D46&lt;=20),'UNITARIO 35'!$N$8,'UNITARIO 35'!$N$8+('UNITARIO 35'!$N$9*L46)))))))</f>
        <v>29.419999999999998</v>
      </c>
      <c r="O46" s="47"/>
    </row>
    <row r="47" spans="1:15" ht="17.25" customHeight="1">
      <c r="A47" s="68" t="s">
        <v>12</v>
      </c>
      <c r="B47" s="69"/>
      <c r="C47" s="70"/>
      <c r="D47" s="24">
        <v>105</v>
      </c>
      <c r="E47" s="21">
        <f t="shared" si="2"/>
        <v>14</v>
      </c>
      <c r="F47" s="22"/>
      <c r="G47" s="38">
        <f>IF((D47&lt;=0),0,IF((D47&lt;=6),'UNITARIO 35'!$C$6,IF((D47&lt;=12),'UNITARIO 35'!$C$7,IF((D47&lt;=21),'UNITARIO 35'!$C$8,'UNITARIO 35'!$C$8+('UNITARIO 35'!$C$9*E47)))))</f>
        <v>13.84</v>
      </c>
      <c r="H47" s="39">
        <f t="shared" si="0"/>
        <v>20.759999999999998</v>
      </c>
      <c r="I47" s="46"/>
      <c r="J47" s="38">
        <f>IF((D47&lt;=0),0,IF((D47&lt;=6),'UNITARIO 35'!$H$6,IF((D47&lt;=12),'UNITARIO 35'!$H$7,IF((D47&lt;=21),'UNITARIO 35'!$H$8,'UNITARIO 35'!$H$8+('UNITARIO 35'!$H$9*E47)))))</f>
        <v>27.68</v>
      </c>
      <c r="K47" s="39">
        <f t="shared" si="1"/>
        <v>41.519999999999996</v>
      </c>
      <c r="L47" s="42">
        <f t="shared" si="3"/>
        <v>14</v>
      </c>
      <c r="M47" s="43"/>
      <c r="N47" s="44">
        <f>IF((D47&lt;=0),0,IF((D47&lt;=3),'UNITARIO 35'!$N$4,IF((D47&lt;=5),'UNITARIO 35'!$N$5,IF((D47&lt;=10),'UNITARIO 35'!$N$6,IF((D47&lt;=15),'UNITARIO 35'!$N$7,IF((D47&lt;=20),'UNITARIO 35'!$N$8,'UNITARIO 35'!$N$8+('UNITARIO 35'!$N$9*L47)))))))</f>
        <v>29.419999999999998</v>
      </c>
      <c r="O47" s="47"/>
    </row>
    <row r="48" spans="1:15" ht="17.25" customHeight="1">
      <c r="A48" s="71" t="s">
        <v>12</v>
      </c>
      <c r="B48" s="72"/>
      <c r="C48" s="73"/>
      <c r="D48" s="25">
        <v>106</v>
      </c>
      <c r="E48" s="26">
        <f t="shared" si="2"/>
        <v>15</v>
      </c>
      <c r="F48" s="22"/>
      <c r="G48" s="40">
        <f>IF((D48&lt;=0),0,IF((D48&lt;=6),'UNITARIO 35'!$C$6,IF((D48&lt;=12),'UNITARIO 35'!$C$7,IF((D48&lt;=21),'UNITARIO 35'!$C$8,'UNITARIO 35'!$C$8+('UNITARIO 35'!$C$9*E48)))))</f>
        <v>14.58</v>
      </c>
      <c r="H48" s="41">
        <f t="shared" si="0"/>
        <v>21.87</v>
      </c>
      <c r="I48" s="46"/>
      <c r="J48" s="40">
        <f>IF((D48&lt;=0),0,IF((D48&lt;=6),'UNITARIO 35'!$H$6,IF((D48&lt;=12),'UNITARIO 35'!$H$7,IF((D48&lt;=21),'UNITARIO 35'!$H$8,'UNITARIO 35'!$H$8+('UNITARIO 35'!$H$9*E48)))))</f>
        <v>29.16</v>
      </c>
      <c r="K48" s="41">
        <f t="shared" si="1"/>
        <v>43.74</v>
      </c>
      <c r="L48" s="42">
        <f t="shared" si="3"/>
        <v>14</v>
      </c>
      <c r="M48" s="43"/>
      <c r="N48" s="45">
        <f>IF((D48&lt;=0),0,IF((D48&lt;=3),'UNITARIO 35'!$N$4,IF((D48&lt;=5),'UNITARIO 35'!$N$5,IF((D48&lt;=10),'UNITARIO 35'!$N$6,IF((D48&lt;=15),'UNITARIO 35'!$N$7,IF((D48&lt;=20),'UNITARIO 35'!$N$8,'UNITARIO 35'!$N$8+('UNITARIO 35'!$N$9*L48)))))))</f>
        <v>29.419999999999998</v>
      </c>
      <c r="O48" s="47"/>
    </row>
    <row r="49" spans="1:15" ht="12.75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</row>
    <row r="50" spans="1:15" ht="12.75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</row>
  </sheetData>
  <sheetProtection password="A5A2" sheet="1" objects="1" scenarios="1"/>
  <mergeCells count="49">
    <mergeCell ref="A1:N1"/>
    <mergeCell ref="A46:C46"/>
    <mergeCell ref="A47:C47"/>
    <mergeCell ref="A40:C40"/>
    <mergeCell ref="A44:C44"/>
    <mergeCell ref="A45:C45"/>
    <mergeCell ref="A41:C41"/>
    <mergeCell ref="A42:C42"/>
    <mergeCell ref="A43:C43"/>
    <mergeCell ref="A37:C37"/>
    <mergeCell ref="A38:C38"/>
    <mergeCell ref="A39:C39"/>
    <mergeCell ref="A48:C48"/>
    <mergeCell ref="A33:C33"/>
    <mergeCell ref="A34:C34"/>
    <mergeCell ref="A35:C35"/>
    <mergeCell ref="A36:C36"/>
    <mergeCell ref="A29:C29"/>
    <mergeCell ref="A30:C30"/>
    <mergeCell ref="A31:C31"/>
    <mergeCell ref="A32:C32"/>
    <mergeCell ref="A25:C25"/>
    <mergeCell ref="A26:C26"/>
    <mergeCell ref="A27:C27"/>
    <mergeCell ref="A28:C28"/>
    <mergeCell ref="A21:C21"/>
    <mergeCell ref="A22:C22"/>
    <mergeCell ref="A23:C23"/>
    <mergeCell ref="A24:C24"/>
    <mergeCell ref="A17:C17"/>
    <mergeCell ref="A18:C18"/>
    <mergeCell ref="A19:C19"/>
    <mergeCell ref="A20:C20"/>
    <mergeCell ref="A13:C13"/>
    <mergeCell ref="A14:C14"/>
    <mergeCell ref="A15:C15"/>
    <mergeCell ref="A16:C16"/>
    <mergeCell ref="A9:C9"/>
    <mergeCell ref="A10:C10"/>
    <mergeCell ref="A11:C11"/>
    <mergeCell ref="A12:C12"/>
    <mergeCell ref="A6:C6"/>
    <mergeCell ref="A7:C7"/>
    <mergeCell ref="A4:C4"/>
    <mergeCell ref="A8:C8"/>
    <mergeCell ref="G2:H2"/>
    <mergeCell ref="J2:K2"/>
    <mergeCell ref="A5:C5"/>
    <mergeCell ref="A3:C3"/>
  </mergeCells>
  <printOptions horizontalCentered="1"/>
  <pageMargins left="0.3937007874015748" right="0.3937007874015748" top="0.46" bottom="0.53" header="0.37" footer="0.4"/>
  <pageSetup fitToHeight="1" fitToWidth="1" orientation="portrait" paperSize="9" scale="91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0"/>
  <sheetViews>
    <sheetView workbookViewId="0" topLeftCell="A1">
      <selection activeCell="F50" sqref="F50"/>
    </sheetView>
  </sheetViews>
  <sheetFormatPr defaultColWidth="9.140625" defaultRowHeight="12.75"/>
  <cols>
    <col min="1" max="4" width="8.57421875" style="48" customWidth="1"/>
    <col min="5" max="5" width="8.57421875" style="48" hidden="1" customWidth="1"/>
    <col min="6" max="8" width="8.57421875" style="48" customWidth="1"/>
    <col min="9" max="9" width="8.57421875" style="62" customWidth="1"/>
    <col min="10" max="11" width="8.57421875" style="48" customWidth="1"/>
    <col min="12" max="12" width="5.28125" style="48" hidden="1" customWidth="1"/>
    <col min="13" max="13" width="6.57421875" style="48" customWidth="1"/>
    <col min="14" max="14" width="11.57421875" style="48" customWidth="1"/>
    <col min="15" max="16384" width="9.140625" style="48" customWidth="1"/>
  </cols>
  <sheetData>
    <row r="1" spans="1:15" ht="28.5" customHeight="1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47"/>
    </row>
    <row r="2" spans="1:19" ht="18" customHeight="1" thickBot="1">
      <c r="A2" s="47"/>
      <c r="B2" s="47"/>
      <c r="C2" s="47"/>
      <c r="D2" s="47"/>
      <c r="E2" s="47"/>
      <c r="F2" s="58"/>
      <c r="G2" s="92" t="s">
        <v>21</v>
      </c>
      <c r="H2" s="93"/>
      <c r="I2" s="58"/>
      <c r="J2" s="92" t="s">
        <v>22</v>
      </c>
      <c r="K2" s="93"/>
      <c r="L2" s="59"/>
      <c r="M2" s="58"/>
      <c r="N2" s="63" t="s">
        <v>23</v>
      </c>
      <c r="O2" s="47"/>
      <c r="P2" s="60"/>
      <c r="Q2" s="61"/>
      <c r="R2" s="61"/>
      <c r="S2" s="61"/>
    </row>
    <row r="3" spans="1:15" ht="24" thickBot="1" thickTop="1">
      <c r="A3" s="87" t="s">
        <v>7</v>
      </c>
      <c r="B3" s="87"/>
      <c r="C3" s="87"/>
      <c r="D3" s="15" t="s">
        <v>8</v>
      </c>
      <c r="E3" s="16"/>
      <c r="F3" s="17"/>
      <c r="G3" s="18" t="s">
        <v>9</v>
      </c>
      <c r="H3" s="18" t="s">
        <v>10</v>
      </c>
      <c r="I3" s="19"/>
      <c r="J3" s="18" t="s">
        <v>9</v>
      </c>
      <c r="K3" s="18" t="s">
        <v>10</v>
      </c>
      <c r="M3" s="47"/>
      <c r="N3" s="18" t="s">
        <v>11</v>
      </c>
      <c r="O3" s="47"/>
    </row>
    <row r="4" spans="1:15" ht="17.25" customHeight="1" thickTop="1">
      <c r="A4" s="68" t="s">
        <v>15</v>
      </c>
      <c r="B4" s="69"/>
      <c r="C4" s="70"/>
      <c r="D4" s="64">
        <v>1</v>
      </c>
      <c r="E4" s="21">
        <f>IF(D4&gt;=21,ROUND((D4-19)/6,0),0)</f>
        <v>0</v>
      </c>
      <c r="F4" s="22"/>
      <c r="G4" s="38">
        <f>IF((D4&lt;=0),0,IF((D4&lt;=6),'UNITARIO 35'!$C$6,IF((D4&lt;=12),'UNITARIO 35'!$C$7,IF((D4&lt;=21),'UNITARIO 35'!$C$8,'UNITARIO 35'!$C$8+('UNITARIO 35'!$C$9*E4)))))</f>
        <v>1.39</v>
      </c>
      <c r="H4" s="39">
        <f aca="true" t="shared" si="0" ref="H4:H48">G4+(G4/2)</f>
        <v>2.085</v>
      </c>
      <c r="I4" s="46"/>
      <c r="J4" s="38">
        <f>IF((D4&lt;=0),0,IF((D4&lt;=6),'UNITARIO 35'!$H$6,IF((D4&lt;=12),'UNITARIO 35'!$H$7,IF((D4&lt;=21),'UNITARIO 35'!$H$8,'UNITARIO 35'!$H$8+('UNITARIO 35'!$H$9*E4)))))</f>
        <v>2.78</v>
      </c>
      <c r="K4" s="39">
        <f aca="true" t="shared" si="1" ref="K4:K48">J4+(J4/2)</f>
        <v>4.17</v>
      </c>
      <c r="L4" s="42">
        <f>IF(D4&gt;=21,ROUND((D4-21)/6,0),0)</f>
        <v>0</v>
      </c>
      <c r="M4" s="43"/>
      <c r="N4" s="44">
        <f>IF((D4&lt;=0),0,IF((D4&lt;=3),'UNITARIO 35'!$N$4,IF((D4&lt;=5),'UNITARIO 35'!$N$5,IF((D4&lt;=10),'UNITARIO 35'!$N$6,IF((D4&lt;=15),'UNITARIO 35'!$N$7,IF((D4&lt;=20),'UNITARIO 35'!$N$8,'UNITARIO 35'!$N$8+('UNITARIO 35'!$N$9*L4)))))))</f>
        <v>1.65</v>
      </c>
      <c r="O4" s="47"/>
    </row>
    <row r="5" spans="1:15" ht="17.25" customHeight="1">
      <c r="A5" s="68" t="s">
        <v>12</v>
      </c>
      <c r="B5" s="69"/>
      <c r="C5" s="70"/>
      <c r="D5" s="24">
        <v>100</v>
      </c>
      <c r="E5" s="21">
        <f aca="true" t="shared" si="2" ref="E5:E48">IF(D5&gt;=21,ROUND((D5-19)/6,0),0)</f>
        <v>14</v>
      </c>
      <c r="F5" s="22"/>
      <c r="G5" s="38">
        <f>IF((D5&lt;=0),0,IF((D5&lt;=6),'UNITARIO 35'!$C$6,IF((D5&lt;=12),'UNITARIO 35'!$C$7,IF((D5&lt;=21),'UNITARIO 35'!$C$8,'UNITARIO 35'!$C$8+('UNITARIO 35'!$C$9*E5)))))</f>
        <v>13.84</v>
      </c>
      <c r="H5" s="39">
        <f t="shared" si="0"/>
        <v>20.759999999999998</v>
      </c>
      <c r="I5" s="46"/>
      <c r="J5" s="38">
        <f>IF((D5&lt;=0),0,IF((D5&lt;=6),'UNITARIO 35'!$H$6,IF((D5&lt;=12),'UNITARIO 35'!$H$7,IF((D5&lt;=21),'UNITARIO 35'!$H$8,'UNITARIO 35'!$H$8+('UNITARIO 35'!$H$9*E5)))))</f>
        <v>27.68</v>
      </c>
      <c r="K5" s="39">
        <f t="shared" si="1"/>
        <v>41.519999999999996</v>
      </c>
      <c r="L5" s="42">
        <f aca="true" t="shared" si="3" ref="L5:L48">IF(D5&gt;=21,ROUND((D5-21)/6,0),0)</f>
        <v>13</v>
      </c>
      <c r="M5" s="43"/>
      <c r="N5" s="44">
        <f>IF((D5&lt;=0),0,IF((D5&lt;=3),'UNITARIO 35'!$N$4,IF((D5&lt;=5),'UNITARIO 35'!$N$5,IF((D5&lt;=10),'UNITARIO 35'!$N$6,IF((D5&lt;=15),'UNITARIO 35'!$N$7,IF((D5&lt;=20),'UNITARIO 35'!$N$8,'UNITARIO 35'!$N$8+('UNITARIO 35'!$N$9*L5)))))))</f>
        <v>27.77</v>
      </c>
      <c r="O5" s="47"/>
    </row>
    <row r="6" spans="1:15" ht="17.25" customHeight="1">
      <c r="A6" s="68" t="s">
        <v>12</v>
      </c>
      <c r="B6" s="69"/>
      <c r="C6" s="70"/>
      <c r="D6" s="24">
        <v>22</v>
      </c>
      <c r="E6" s="21">
        <f t="shared" si="2"/>
        <v>1</v>
      </c>
      <c r="F6" s="22"/>
      <c r="G6" s="38">
        <f>IF((D6&lt;=0),0,IF((D6&lt;=6),'UNITARIO 35'!$C$6,IF((D6&lt;=12),'UNITARIO 35'!$C$7,IF((D6&lt;=21),'UNITARIO 35'!$C$8,'UNITARIO 35'!$C$8+('UNITARIO 35'!$C$9*E6)))))</f>
        <v>4.22</v>
      </c>
      <c r="H6" s="39">
        <f t="shared" si="0"/>
        <v>6.33</v>
      </c>
      <c r="I6" s="46"/>
      <c r="J6" s="38">
        <f>IF((D6&lt;=0),0,IF((D6&lt;=6),'UNITARIO 35'!$H$6,IF((D6&lt;=12),'UNITARIO 35'!$H$7,IF((D6&lt;=21),'UNITARIO 35'!$H$8,'UNITARIO 35'!$H$8+('UNITARIO 35'!$H$9*E6)))))</f>
        <v>8.44</v>
      </c>
      <c r="K6" s="39">
        <f t="shared" si="1"/>
        <v>12.66</v>
      </c>
      <c r="L6" s="42">
        <f t="shared" si="3"/>
        <v>0</v>
      </c>
      <c r="M6" s="43"/>
      <c r="N6" s="44">
        <f>IF((D6&lt;=0),0,IF((D6&lt;=3),'UNITARIO 35'!$N$4,IF((D6&lt;=5),'UNITARIO 35'!$N$5,IF((D6&lt;=10),'UNITARIO 35'!$N$6,IF((D6&lt;=15),'UNITARIO 35'!$N$7,IF((D6&lt;=20),'UNITARIO 35'!$N$8,'UNITARIO 35'!$N$8+('UNITARIO 35'!$N$9*L6)))))))</f>
        <v>6.32</v>
      </c>
      <c r="O6" s="47"/>
    </row>
    <row r="7" spans="1:15" ht="17.25" customHeight="1">
      <c r="A7" s="68" t="s">
        <v>12</v>
      </c>
      <c r="B7" s="69"/>
      <c r="C7" s="70"/>
      <c r="D7" s="24">
        <v>9</v>
      </c>
      <c r="E7" s="21">
        <f t="shared" si="2"/>
        <v>0</v>
      </c>
      <c r="F7" s="22"/>
      <c r="G7" s="38">
        <f>IF((D7&lt;=0),0,IF((D7&lt;=6),'UNITARIO 35'!$C$6,IF((D7&lt;=12),'UNITARIO 35'!$C$7,IF((D7&lt;=21),'UNITARIO 35'!$C$8,'UNITARIO 35'!$C$8+('UNITARIO 35'!$C$9*E7)))))</f>
        <v>2.56</v>
      </c>
      <c r="H7" s="39">
        <f t="shared" si="0"/>
        <v>3.84</v>
      </c>
      <c r="I7" s="46"/>
      <c r="J7" s="38">
        <f>IF((D7&lt;=0),0,IF((D7&lt;=6),'UNITARIO 35'!$H$6,IF((D7&lt;=12),'UNITARIO 35'!$H$7,IF((D7&lt;=21),'UNITARIO 35'!$H$8,'UNITARIO 35'!$H$8+('UNITARIO 35'!$H$9*E7)))))</f>
        <v>5.12</v>
      </c>
      <c r="K7" s="39">
        <f t="shared" si="1"/>
        <v>7.68</v>
      </c>
      <c r="L7" s="42">
        <f t="shared" si="3"/>
        <v>0</v>
      </c>
      <c r="M7" s="43"/>
      <c r="N7" s="44">
        <f>IF((D7&lt;=0),0,IF((D7&lt;=3),'UNITARIO 35'!$N$4,IF((D7&lt;=5),'UNITARIO 35'!$N$5,IF((D7&lt;=10),'UNITARIO 35'!$N$6,IF((D7&lt;=15),'UNITARIO 35'!$N$7,IF((D7&lt;=20),'UNITARIO 35'!$N$8,'UNITARIO 35'!$N$8+('UNITARIO 35'!$N$9*L7)))))))</f>
        <v>3.62</v>
      </c>
      <c r="O7" s="47"/>
    </row>
    <row r="8" spans="1:15" ht="17.25" customHeight="1">
      <c r="A8" s="68" t="s">
        <v>12</v>
      </c>
      <c r="B8" s="69"/>
      <c r="C8" s="70"/>
      <c r="D8" s="24">
        <v>10</v>
      </c>
      <c r="E8" s="21">
        <f t="shared" si="2"/>
        <v>0</v>
      </c>
      <c r="F8" s="22"/>
      <c r="G8" s="38">
        <f>IF((D8&lt;=0),0,IF((D8&lt;=6),'UNITARIO 35'!$C$6,IF((D8&lt;=12),'UNITARIO 35'!$C$7,IF((D8&lt;=21),'UNITARIO 35'!$C$8,'UNITARIO 35'!$C$8+('UNITARIO 35'!$C$9*E8)))))</f>
        <v>2.56</v>
      </c>
      <c r="H8" s="39">
        <f t="shared" si="0"/>
        <v>3.84</v>
      </c>
      <c r="I8" s="46"/>
      <c r="J8" s="38">
        <f>IF((D8&lt;=0),0,IF((D8&lt;=6),'UNITARIO 35'!$H$6,IF((D8&lt;=12),'UNITARIO 35'!$H$7,IF((D8&lt;=21),'UNITARIO 35'!$H$8,'UNITARIO 35'!$H$8+('UNITARIO 35'!$H$9*E8)))))</f>
        <v>5.12</v>
      </c>
      <c r="K8" s="39">
        <f t="shared" si="1"/>
        <v>7.68</v>
      </c>
      <c r="L8" s="42">
        <f t="shared" si="3"/>
        <v>0</v>
      </c>
      <c r="M8" s="43"/>
      <c r="N8" s="44">
        <f>IF((D8&lt;=0),0,IF((D8&lt;=3),'UNITARIO 35'!$N$4,IF((D8&lt;=5),'UNITARIO 35'!$N$5,IF((D8&lt;=10),'UNITARIO 35'!$N$6,IF((D8&lt;=15),'UNITARIO 35'!$N$7,IF((D8&lt;=20),'UNITARIO 35'!$N$8,'UNITARIO 35'!$N$8+('UNITARIO 35'!$N$9*L8)))))))</f>
        <v>3.62</v>
      </c>
      <c r="O8" s="47"/>
    </row>
    <row r="9" spans="1:15" ht="17.25" customHeight="1">
      <c r="A9" s="68" t="s">
        <v>12</v>
      </c>
      <c r="B9" s="69"/>
      <c r="C9" s="70"/>
      <c r="D9" s="24">
        <v>11</v>
      </c>
      <c r="E9" s="21">
        <f t="shared" si="2"/>
        <v>0</v>
      </c>
      <c r="F9" s="22"/>
      <c r="G9" s="38">
        <f>IF((D9&lt;=0),0,IF((D9&lt;=6),'UNITARIO 35'!$C$6,IF((D9&lt;=12),'UNITARIO 35'!$C$7,IF((D9&lt;=21),'UNITARIO 35'!$C$8,'UNITARIO 35'!$C$8+('UNITARIO 35'!$C$9*E9)))))</f>
        <v>2.56</v>
      </c>
      <c r="H9" s="39">
        <f t="shared" si="0"/>
        <v>3.84</v>
      </c>
      <c r="I9" s="46"/>
      <c r="J9" s="38">
        <f>IF((D9&lt;=0),0,IF((D9&lt;=6),'UNITARIO 35'!$H$6,IF((D9&lt;=12),'UNITARIO 35'!$H$7,IF((D9&lt;=21),'UNITARIO 35'!$H$8,'UNITARIO 35'!$H$8+('UNITARIO 35'!$H$9*E9)))))</f>
        <v>5.12</v>
      </c>
      <c r="K9" s="39">
        <f t="shared" si="1"/>
        <v>7.68</v>
      </c>
      <c r="L9" s="42">
        <f t="shared" si="3"/>
        <v>0</v>
      </c>
      <c r="M9" s="43"/>
      <c r="N9" s="44">
        <f>IF((D9&lt;=0),0,IF((D9&lt;=3),'UNITARIO 35'!$N$4,IF((D9&lt;=5),'UNITARIO 35'!$N$5,IF((D9&lt;=10),'UNITARIO 35'!$N$6,IF((D9&lt;=15),'UNITARIO 35'!$N$7,IF((D9&lt;=20),'UNITARIO 35'!$N$8,'UNITARIO 35'!$N$8+('UNITARIO 35'!$N$9*L9)))))))</f>
        <v>5.1</v>
      </c>
      <c r="O9" s="47"/>
    </row>
    <row r="10" spans="1:15" ht="17.25" customHeight="1">
      <c r="A10" s="68" t="s">
        <v>12</v>
      </c>
      <c r="B10" s="69"/>
      <c r="C10" s="70"/>
      <c r="D10" s="24">
        <v>150</v>
      </c>
      <c r="E10" s="21">
        <f t="shared" si="2"/>
        <v>22</v>
      </c>
      <c r="F10" s="22"/>
      <c r="G10" s="38">
        <f>IF((D10&lt;=0),0,IF((D10&lt;=6),'UNITARIO 35'!$C$6,IF((D10&lt;=12),'UNITARIO 35'!$C$7,IF((D10&lt;=21),'UNITARIO 35'!$C$8,'UNITARIO 35'!$C$8+('UNITARIO 35'!$C$9*E10)))))</f>
        <v>19.76</v>
      </c>
      <c r="H10" s="39">
        <f t="shared" si="0"/>
        <v>29.64</v>
      </c>
      <c r="I10" s="46"/>
      <c r="J10" s="38">
        <f>IF((D10&lt;=0),0,IF((D10&lt;=6),'UNITARIO 35'!$H$6,IF((D10&lt;=12),'UNITARIO 35'!$H$7,IF((D10&lt;=21),'UNITARIO 35'!$H$8,'UNITARIO 35'!$H$8+('UNITARIO 35'!$H$9*E10)))))</f>
        <v>39.52</v>
      </c>
      <c r="K10" s="39">
        <f t="shared" si="1"/>
        <v>59.28</v>
      </c>
      <c r="L10" s="42">
        <f t="shared" si="3"/>
        <v>22</v>
      </c>
      <c r="M10" s="43"/>
      <c r="N10" s="44">
        <f>IF((D10&lt;=0),0,IF((D10&lt;=3),'UNITARIO 35'!$N$4,IF((D10&lt;=5),'UNITARIO 35'!$N$5,IF((D10&lt;=10),'UNITARIO 35'!$N$6,IF((D10&lt;=15),'UNITARIO 35'!$N$7,IF((D10&lt;=20),'UNITARIO 35'!$N$8,'UNITARIO 35'!$N$8+('UNITARIO 35'!$N$9*L10)))))))</f>
        <v>42.62</v>
      </c>
      <c r="O10" s="47"/>
    </row>
    <row r="11" spans="1:15" ht="17.25" customHeight="1">
      <c r="A11" s="68" t="s">
        <v>12</v>
      </c>
      <c r="B11" s="69"/>
      <c r="C11" s="70"/>
      <c r="D11" s="24">
        <v>13</v>
      </c>
      <c r="E11" s="21">
        <f t="shared" si="2"/>
        <v>0</v>
      </c>
      <c r="F11" s="22"/>
      <c r="G11" s="38">
        <f>IF((D11&lt;=0),0,IF((D11&lt;=6),'UNITARIO 35'!$C$6,IF((D11&lt;=12),'UNITARIO 35'!$C$7,IF((D11&lt;=21),'UNITARIO 35'!$C$8,'UNITARIO 35'!$C$8+('UNITARIO 35'!$C$9*E11)))))</f>
        <v>3.48</v>
      </c>
      <c r="H11" s="39">
        <f t="shared" si="0"/>
        <v>5.22</v>
      </c>
      <c r="I11" s="46"/>
      <c r="J11" s="38">
        <f>IF((D11&lt;=0),0,IF((D11&lt;=6),'UNITARIO 35'!$H$6,IF((D11&lt;=12),'UNITARIO 35'!$H$7,IF((D11&lt;=21),'UNITARIO 35'!$H$8,'UNITARIO 35'!$H$8+('UNITARIO 35'!$H$9*E11)))))</f>
        <v>6.96</v>
      </c>
      <c r="K11" s="39">
        <f t="shared" si="1"/>
        <v>10.44</v>
      </c>
      <c r="L11" s="42">
        <f t="shared" si="3"/>
        <v>0</v>
      </c>
      <c r="M11" s="43"/>
      <c r="N11" s="44">
        <f>IF((D11&lt;=0),0,IF((D11&lt;=3),'UNITARIO 35'!$N$4,IF((D11&lt;=5),'UNITARIO 35'!$N$5,IF((D11&lt;=10),'UNITARIO 35'!$N$6,IF((D11&lt;=15),'UNITARIO 35'!$N$7,IF((D11&lt;=20),'UNITARIO 35'!$N$8,'UNITARIO 35'!$N$8+('UNITARIO 35'!$N$9*L11)))))))</f>
        <v>5.1</v>
      </c>
      <c r="O11" s="47"/>
    </row>
    <row r="12" spans="1:15" ht="17.25" customHeight="1">
      <c r="A12" s="68" t="s">
        <v>12</v>
      </c>
      <c r="B12" s="69"/>
      <c r="C12" s="70"/>
      <c r="D12" s="24">
        <v>14</v>
      </c>
      <c r="E12" s="21">
        <f t="shared" si="2"/>
        <v>0</v>
      </c>
      <c r="F12" s="22"/>
      <c r="G12" s="38">
        <f>IF((D12&lt;=0),0,IF((D12&lt;=6),'UNITARIO 35'!$C$6,IF((D12&lt;=12),'UNITARIO 35'!$C$7,IF((D12&lt;=21),'UNITARIO 35'!$C$8,'UNITARIO 35'!$C$8+('UNITARIO 35'!$C$9*E12)))))</f>
        <v>3.48</v>
      </c>
      <c r="H12" s="39">
        <f t="shared" si="0"/>
        <v>5.22</v>
      </c>
      <c r="I12" s="46"/>
      <c r="J12" s="38">
        <f>IF((D12&lt;=0),0,IF((D12&lt;=6),'UNITARIO 35'!$H$6,IF((D12&lt;=12),'UNITARIO 35'!$H$7,IF((D12&lt;=21),'UNITARIO 35'!$H$8,'UNITARIO 35'!$H$8+('UNITARIO 35'!$H$9*E12)))))</f>
        <v>6.96</v>
      </c>
      <c r="K12" s="39">
        <f t="shared" si="1"/>
        <v>10.44</v>
      </c>
      <c r="L12" s="42">
        <f t="shared" si="3"/>
        <v>0</v>
      </c>
      <c r="M12" s="43"/>
      <c r="N12" s="44">
        <f>IF((D12&lt;=0),0,IF((D12&lt;=3),'UNITARIO 35'!$N$4,IF((D12&lt;=5),'UNITARIO 35'!$N$5,IF((D12&lt;=10),'UNITARIO 35'!$N$6,IF((D12&lt;=15),'UNITARIO 35'!$N$7,IF((D12&lt;=20),'UNITARIO 35'!$N$8,'UNITARIO 35'!$N$8+('UNITARIO 35'!$N$9*L12)))))))</f>
        <v>5.1</v>
      </c>
      <c r="O12" s="47"/>
    </row>
    <row r="13" spans="1:15" ht="17.25" customHeight="1">
      <c r="A13" s="68" t="s">
        <v>12</v>
      </c>
      <c r="B13" s="69"/>
      <c r="C13" s="70"/>
      <c r="D13" s="24">
        <v>15</v>
      </c>
      <c r="E13" s="21">
        <f t="shared" si="2"/>
        <v>0</v>
      </c>
      <c r="F13" s="22"/>
      <c r="G13" s="38">
        <f>IF((D13&lt;=0),0,IF((D13&lt;=6),'UNITARIO 35'!$C$6,IF((D13&lt;=12),'UNITARIO 35'!$C$7,IF((D13&lt;=21),'UNITARIO 35'!$C$8,'UNITARIO 35'!$C$8+('UNITARIO 35'!$C$9*E13)))))</f>
        <v>3.48</v>
      </c>
      <c r="H13" s="39">
        <f t="shared" si="0"/>
        <v>5.22</v>
      </c>
      <c r="I13" s="46"/>
      <c r="J13" s="38">
        <f>IF((D13&lt;=0),0,IF((D13&lt;=6),'UNITARIO 35'!$H$6,IF((D13&lt;=12),'UNITARIO 35'!$H$7,IF((D13&lt;=21),'UNITARIO 35'!$H$8,'UNITARIO 35'!$H$8+('UNITARIO 35'!$H$9*E13)))))</f>
        <v>6.96</v>
      </c>
      <c r="K13" s="39">
        <f t="shared" si="1"/>
        <v>10.44</v>
      </c>
      <c r="L13" s="42">
        <f t="shared" si="3"/>
        <v>0</v>
      </c>
      <c r="M13" s="43"/>
      <c r="N13" s="44">
        <f>IF((D13&lt;=0),0,IF((D13&lt;=3),'UNITARIO 35'!$N$4,IF((D13&lt;=5),'UNITARIO 35'!$N$5,IF((D13&lt;=10),'UNITARIO 35'!$N$6,IF((D13&lt;=15),'UNITARIO 35'!$N$7,IF((D13&lt;=20),'UNITARIO 35'!$N$8,'UNITARIO 35'!$N$8+('UNITARIO 35'!$N$9*L13)))))))</f>
        <v>5.1</v>
      </c>
      <c r="O13" s="47"/>
    </row>
    <row r="14" spans="1:15" ht="17.25" customHeight="1">
      <c r="A14" s="68" t="s">
        <v>12</v>
      </c>
      <c r="B14" s="69"/>
      <c r="C14" s="70"/>
      <c r="D14" s="24">
        <v>16</v>
      </c>
      <c r="E14" s="21">
        <f t="shared" si="2"/>
        <v>0</v>
      </c>
      <c r="F14" s="22"/>
      <c r="G14" s="38">
        <f>IF((D14&lt;=0),0,IF((D14&lt;=6),'UNITARIO 35'!$C$6,IF((D14&lt;=12),'UNITARIO 35'!$C$7,IF((D14&lt;=21),'UNITARIO 35'!$C$8,'UNITARIO 35'!$C$8+('UNITARIO 35'!$C$9*E14)))))</f>
        <v>3.48</v>
      </c>
      <c r="H14" s="39">
        <f t="shared" si="0"/>
        <v>5.22</v>
      </c>
      <c r="I14" s="46"/>
      <c r="J14" s="38">
        <f>IF((D14&lt;=0),0,IF((D14&lt;=6),'UNITARIO 35'!$H$6,IF((D14&lt;=12),'UNITARIO 35'!$H$7,IF((D14&lt;=21),'UNITARIO 35'!$H$8,'UNITARIO 35'!$H$8+('UNITARIO 35'!$H$9*E14)))))</f>
        <v>6.96</v>
      </c>
      <c r="K14" s="39">
        <f t="shared" si="1"/>
        <v>10.44</v>
      </c>
      <c r="L14" s="42">
        <f t="shared" si="3"/>
        <v>0</v>
      </c>
      <c r="M14" s="43"/>
      <c r="N14" s="44">
        <f>IF((D14&lt;=0),0,IF((D14&lt;=3),'UNITARIO 35'!$N$4,IF((D14&lt;=5),'UNITARIO 35'!$N$5,IF((D14&lt;=10),'UNITARIO 35'!$N$6,IF((D14&lt;=15),'UNITARIO 35'!$N$7,IF((D14&lt;=20),'UNITARIO 35'!$N$8,'UNITARIO 35'!$N$8+('UNITARIO 35'!$N$9*L14)))))))</f>
        <v>6.32</v>
      </c>
      <c r="O14" s="47"/>
    </row>
    <row r="15" spans="1:15" ht="17.25" customHeight="1">
      <c r="A15" s="68" t="s">
        <v>12</v>
      </c>
      <c r="B15" s="69"/>
      <c r="C15" s="70"/>
      <c r="D15" s="24">
        <v>22</v>
      </c>
      <c r="E15" s="21">
        <f t="shared" si="2"/>
        <v>1</v>
      </c>
      <c r="F15" s="22"/>
      <c r="G15" s="38">
        <f>IF((D15&lt;=0),0,IF((D15&lt;=6),'UNITARIO 35'!$C$6,IF((D15&lt;=12),'UNITARIO 35'!$C$7,IF((D15&lt;=21),'UNITARIO 35'!$C$8,'UNITARIO 35'!$C$8+('UNITARIO 35'!$C$9*E15)))))</f>
        <v>4.22</v>
      </c>
      <c r="H15" s="39">
        <f t="shared" si="0"/>
        <v>6.33</v>
      </c>
      <c r="I15" s="46"/>
      <c r="J15" s="38">
        <f>IF((D15&lt;=0),0,IF((D15&lt;=6),'UNITARIO 35'!$H$6,IF((D15&lt;=12),'UNITARIO 35'!$H$7,IF((D15&lt;=21),'UNITARIO 35'!$H$8,'UNITARIO 35'!$H$8+('UNITARIO 35'!$H$9*E15)))))</f>
        <v>8.44</v>
      </c>
      <c r="K15" s="39">
        <f t="shared" si="1"/>
        <v>12.66</v>
      </c>
      <c r="L15" s="42">
        <f t="shared" si="3"/>
        <v>0</v>
      </c>
      <c r="M15" s="43"/>
      <c r="N15" s="44">
        <f>IF((D15&lt;=0),0,IF((D15&lt;=3),'UNITARIO 35'!$N$4,IF((D15&lt;=5),'UNITARIO 35'!$N$5,IF((D15&lt;=10),'UNITARIO 35'!$N$6,IF((D15&lt;=15),'UNITARIO 35'!$N$7,IF((D15&lt;=20),'UNITARIO 35'!$N$8,'UNITARIO 35'!$N$8+('UNITARIO 35'!$N$9*L15)))))))</f>
        <v>6.32</v>
      </c>
      <c r="O15" s="47"/>
    </row>
    <row r="16" spans="1:15" ht="17.25" customHeight="1">
      <c r="A16" s="68" t="s">
        <v>12</v>
      </c>
      <c r="B16" s="69"/>
      <c r="C16" s="70"/>
      <c r="D16" s="24">
        <v>18</v>
      </c>
      <c r="E16" s="21">
        <f t="shared" si="2"/>
        <v>0</v>
      </c>
      <c r="F16" s="22"/>
      <c r="G16" s="38">
        <f>IF((D16&lt;=0),0,IF((D16&lt;=6),'UNITARIO 35'!$C$6,IF((D16&lt;=12),'UNITARIO 35'!$C$7,IF((D16&lt;=21),'UNITARIO 35'!$C$8,'UNITARIO 35'!$C$8+('UNITARIO 35'!$C$9*E16)))))</f>
        <v>3.48</v>
      </c>
      <c r="H16" s="39">
        <f t="shared" si="0"/>
        <v>5.22</v>
      </c>
      <c r="I16" s="46"/>
      <c r="J16" s="38">
        <f>IF((D16&lt;=0),0,IF((D16&lt;=6),'UNITARIO 35'!$H$6,IF((D16&lt;=12),'UNITARIO 35'!$H$7,IF((D16&lt;=21),'UNITARIO 35'!$H$8,'UNITARIO 35'!$H$8+('UNITARIO 35'!$H$9*E16)))))</f>
        <v>6.96</v>
      </c>
      <c r="K16" s="39">
        <f t="shared" si="1"/>
        <v>10.44</v>
      </c>
      <c r="L16" s="42">
        <f t="shared" si="3"/>
        <v>0</v>
      </c>
      <c r="M16" s="43"/>
      <c r="N16" s="44">
        <f>IF((D16&lt;=0),0,IF((D16&lt;=3),'UNITARIO 35'!$N$4,IF((D16&lt;=5),'UNITARIO 35'!$N$5,IF((D16&lt;=10),'UNITARIO 35'!$N$6,IF((D16&lt;=15),'UNITARIO 35'!$N$7,IF((D16&lt;=20),'UNITARIO 35'!$N$8,'UNITARIO 35'!$N$8+('UNITARIO 35'!$N$9*L16)))))))</f>
        <v>6.32</v>
      </c>
      <c r="O16" s="47"/>
    </row>
    <row r="17" spans="1:15" ht="17.25" customHeight="1">
      <c r="A17" s="68" t="s">
        <v>12</v>
      </c>
      <c r="B17" s="69"/>
      <c r="C17" s="70"/>
      <c r="D17" s="24">
        <v>20</v>
      </c>
      <c r="E17" s="21">
        <f t="shared" si="2"/>
        <v>0</v>
      </c>
      <c r="F17" s="22"/>
      <c r="G17" s="38">
        <f>IF((D17&lt;=0),0,IF((D17&lt;=6),'UNITARIO 35'!$C$6,IF((D17&lt;=12),'UNITARIO 35'!$C$7,IF((D17&lt;=21),'UNITARIO 35'!$C$8,'UNITARIO 35'!$C$8+('UNITARIO 35'!$C$9*E17)))))</f>
        <v>3.48</v>
      </c>
      <c r="H17" s="39">
        <f t="shared" si="0"/>
        <v>5.22</v>
      </c>
      <c r="I17" s="46"/>
      <c r="J17" s="38">
        <f>IF((D17&lt;=0),0,IF((D17&lt;=6),'UNITARIO 35'!$H$6,IF((D17&lt;=12),'UNITARIO 35'!$H$7,IF((D17&lt;=21),'UNITARIO 35'!$H$8,'UNITARIO 35'!$H$8+('UNITARIO 35'!$H$9*E17)))))</f>
        <v>6.96</v>
      </c>
      <c r="K17" s="39">
        <f t="shared" si="1"/>
        <v>10.44</v>
      </c>
      <c r="L17" s="42">
        <f t="shared" si="3"/>
        <v>0</v>
      </c>
      <c r="M17" s="43"/>
      <c r="N17" s="44">
        <f>IF((D17&lt;=0),0,IF((D17&lt;=3),'UNITARIO 35'!$N$4,IF((D17&lt;=5),'UNITARIO 35'!$N$5,IF((D17&lt;=10),'UNITARIO 35'!$N$6,IF((D17&lt;=15),'UNITARIO 35'!$N$7,IF((D17&lt;=20),'UNITARIO 35'!$N$8,'UNITARIO 35'!$N$8+('UNITARIO 35'!$N$9*L17)))))))</f>
        <v>6.32</v>
      </c>
      <c r="O17" s="47"/>
    </row>
    <row r="18" spans="1:15" ht="17.25" customHeight="1">
      <c r="A18" s="68" t="s">
        <v>12</v>
      </c>
      <c r="B18" s="69"/>
      <c r="C18" s="70"/>
      <c r="D18" s="24">
        <v>22</v>
      </c>
      <c r="E18" s="21">
        <f t="shared" si="2"/>
        <v>1</v>
      </c>
      <c r="F18" s="22"/>
      <c r="G18" s="38">
        <f>IF((D18&lt;=0),0,IF((D18&lt;=6),'UNITARIO 35'!$C$6,IF((D18&lt;=12),'UNITARIO 35'!$C$7,IF((D18&lt;=21),'UNITARIO 35'!$C$8,'UNITARIO 35'!$C$8+('UNITARIO 35'!$C$9*E18)))))</f>
        <v>4.22</v>
      </c>
      <c r="H18" s="39">
        <f t="shared" si="0"/>
        <v>6.33</v>
      </c>
      <c r="I18" s="46"/>
      <c r="J18" s="38">
        <f>IF((D18&lt;=0),0,IF((D18&lt;=6),'UNITARIO 35'!$H$6,IF((D18&lt;=12),'UNITARIO 35'!$H$7,IF((D18&lt;=21),'UNITARIO 35'!$H$8,'UNITARIO 35'!$H$8+('UNITARIO 35'!$H$9*E18)))))</f>
        <v>8.44</v>
      </c>
      <c r="K18" s="39">
        <f t="shared" si="1"/>
        <v>12.66</v>
      </c>
      <c r="L18" s="42">
        <f t="shared" si="3"/>
        <v>0</v>
      </c>
      <c r="M18" s="43"/>
      <c r="N18" s="44">
        <f>IF((D18&lt;=0),0,IF((D18&lt;=3),'UNITARIO 35'!$N$4,IF((D18&lt;=5),'UNITARIO 35'!$N$5,IF((D18&lt;=10),'UNITARIO 35'!$N$6,IF((D18&lt;=15),'UNITARIO 35'!$N$7,IF((D18&lt;=20),'UNITARIO 35'!$N$8,'UNITARIO 35'!$N$8+('UNITARIO 35'!$N$9*L18)))))))</f>
        <v>6.32</v>
      </c>
      <c r="O18" s="47"/>
    </row>
    <row r="19" spans="1:15" ht="17.25" customHeight="1">
      <c r="A19" s="68" t="s">
        <v>12</v>
      </c>
      <c r="B19" s="69"/>
      <c r="C19" s="70"/>
      <c r="D19" s="24">
        <v>23</v>
      </c>
      <c r="E19" s="21">
        <f t="shared" si="2"/>
        <v>1</v>
      </c>
      <c r="F19" s="22"/>
      <c r="G19" s="38">
        <f>IF((D19&lt;=0),0,IF((D19&lt;=6),'UNITARIO 35'!$C$6,IF((D19&lt;=12),'UNITARIO 35'!$C$7,IF((D19&lt;=21),'UNITARIO 35'!$C$8,'UNITARIO 35'!$C$8+('UNITARIO 35'!$C$9*E19)))))</f>
        <v>4.22</v>
      </c>
      <c r="H19" s="39">
        <f t="shared" si="0"/>
        <v>6.33</v>
      </c>
      <c r="I19" s="46"/>
      <c r="J19" s="38">
        <f>IF((D19&lt;=0),0,IF((D19&lt;=6),'UNITARIO 35'!$H$6,IF((D19&lt;=12),'UNITARIO 35'!$H$7,IF((D19&lt;=21),'UNITARIO 35'!$H$8,'UNITARIO 35'!$H$8+('UNITARIO 35'!$H$9*E19)))))</f>
        <v>8.44</v>
      </c>
      <c r="K19" s="39">
        <f t="shared" si="1"/>
        <v>12.66</v>
      </c>
      <c r="L19" s="42">
        <f t="shared" si="3"/>
        <v>0</v>
      </c>
      <c r="M19" s="43"/>
      <c r="N19" s="44">
        <f>IF((D19&lt;=0),0,IF((D19&lt;=3),'UNITARIO 35'!$N$4,IF((D19&lt;=5),'UNITARIO 35'!$N$5,IF((D19&lt;=10),'UNITARIO 35'!$N$6,IF((D19&lt;=15),'UNITARIO 35'!$N$7,IF((D19&lt;=20),'UNITARIO 35'!$N$8,'UNITARIO 35'!$N$8+('UNITARIO 35'!$N$9*L19)))))))</f>
        <v>6.32</v>
      </c>
      <c r="O19" s="47"/>
    </row>
    <row r="20" spans="1:15" ht="17.25" customHeight="1">
      <c r="A20" s="68" t="s">
        <v>12</v>
      </c>
      <c r="B20" s="69"/>
      <c r="C20" s="70"/>
      <c r="D20" s="24">
        <v>28</v>
      </c>
      <c r="E20" s="21">
        <f t="shared" si="2"/>
        <v>2</v>
      </c>
      <c r="F20" s="22"/>
      <c r="G20" s="38">
        <f>IF((D20&lt;=0),0,IF((D20&lt;=6),'UNITARIO 35'!$C$6,IF((D20&lt;=12),'UNITARIO 35'!$C$7,IF((D20&lt;=21),'UNITARIO 35'!$C$8,'UNITARIO 35'!$C$8+('UNITARIO 35'!$C$9*E20)))))</f>
        <v>4.96</v>
      </c>
      <c r="H20" s="39">
        <f t="shared" si="0"/>
        <v>7.4399999999999995</v>
      </c>
      <c r="I20" s="46"/>
      <c r="J20" s="38">
        <f>IF((D20&lt;=0),0,IF((D20&lt;=6),'UNITARIO 35'!$H$6,IF((D20&lt;=12),'UNITARIO 35'!$H$7,IF((D20&lt;=21),'UNITARIO 35'!$H$8,'UNITARIO 35'!$H$8+('UNITARIO 35'!$H$9*E20)))))</f>
        <v>9.92</v>
      </c>
      <c r="K20" s="39">
        <f t="shared" si="1"/>
        <v>14.879999999999999</v>
      </c>
      <c r="L20" s="42">
        <f t="shared" si="3"/>
        <v>1</v>
      </c>
      <c r="M20" s="43"/>
      <c r="N20" s="44">
        <f>IF((D20&lt;=0),0,IF((D20&lt;=3),'UNITARIO 35'!$N$4,IF((D20&lt;=5),'UNITARIO 35'!$N$5,IF((D20&lt;=10),'UNITARIO 35'!$N$6,IF((D20&lt;=15),'UNITARIO 35'!$N$7,IF((D20&lt;=20),'UNITARIO 35'!$N$8,'UNITARIO 35'!$N$8+('UNITARIO 35'!$N$9*L20)))))))</f>
        <v>7.970000000000001</v>
      </c>
      <c r="O20" s="47"/>
    </row>
    <row r="21" spans="1:15" ht="17.25" customHeight="1">
      <c r="A21" s="68" t="s">
        <v>12</v>
      </c>
      <c r="B21" s="69"/>
      <c r="C21" s="70"/>
      <c r="D21" s="24">
        <v>34</v>
      </c>
      <c r="E21" s="21">
        <f t="shared" si="2"/>
        <v>3</v>
      </c>
      <c r="F21" s="22"/>
      <c r="G21" s="38">
        <f>IF((D21&lt;=0),0,IF((D21&lt;=6),'UNITARIO 35'!$C$6,IF((D21&lt;=12),'UNITARIO 35'!$C$7,IF((D21&lt;=21),'UNITARIO 35'!$C$8,'UNITARIO 35'!$C$8+('UNITARIO 35'!$C$9*E21)))))</f>
        <v>5.699999999999999</v>
      </c>
      <c r="H21" s="39">
        <f t="shared" si="0"/>
        <v>8.549999999999999</v>
      </c>
      <c r="I21" s="46"/>
      <c r="J21" s="38">
        <f>IF((D21&lt;=0),0,IF((D21&lt;=6),'UNITARIO 35'!$H$6,IF((D21&lt;=12),'UNITARIO 35'!$H$7,IF((D21&lt;=21),'UNITARIO 35'!$H$8,'UNITARIO 35'!$H$8+('UNITARIO 35'!$H$9*E21)))))</f>
        <v>11.399999999999999</v>
      </c>
      <c r="K21" s="39">
        <f t="shared" si="1"/>
        <v>17.099999999999998</v>
      </c>
      <c r="L21" s="42">
        <f t="shared" si="3"/>
        <v>2</v>
      </c>
      <c r="M21" s="43"/>
      <c r="N21" s="44">
        <f>IF((D21&lt;=0),0,IF((D21&lt;=3),'UNITARIO 35'!$N$4,IF((D21&lt;=5),'UNITARIO 35'!$N$5,IF((D21&lt;=10),'UNITARIO 35'!$N$6,IF((D21&lt;=15),'UNITARIO 35'!$N$7,IF((D21&lt;=20),'UNITARIO 35'!$N$8,'UNITARIO 35'!$N$8+('UNITARIO 35'!$N$9*L21)))))))</f>
        <v>9.620000000000001</v>
      </c>
      <c r="O21" s="47"/>
    </row>
    <row r="22" spans="1:15" ht="17.25" customHeight="1">
      <c r="A22" s="68" t="s">
        <v>12</v>
      </c>
      <c r="B22" s="69"/>
      <c r="C22" s="70"/>
      <c r="D22" s="24">
        <v>40</v>
      </c>
      <c r="E22" s="21">
        <f t="shared" si="2"/>
        <v>4</v>
      </c>
      <c r="F22" s="22"/>
      <c r="G22" s="38">
        <f>IF((D22&lt;=0),0,IF((D22&lt;=6),'UNITARIO 35'!$C$6,IF((D22&lt;=12),'UNITARIO 35'!$C$7,IF((D22&lt;=21),'UNITARIO 35'!$C$8,'UNITARIO 35'!$C$8+('UNITARIO 35'!$C$9*E22)))))</f>
        <v>6.4399999999999995</v>
      </c>
      <c r="H22" s="39">
        <f t="shared" si="0"/>
        <v>9.66</v>
      </c>
      <c r="I22" s="46"/>
      <c r="J22" s="38">
        <f>IF((D22&lt;=0),0,IF((D22&lt;=6),'UNITARIO 35'!$H$6,IF((D22&lt;=12),'UNITARIO 35'!$H$7,IF((D22&lt;=21),'UNITARIO 35'!$H$8,'UNITARIO 35'!$H$8+('UNITARIO 35'!$H$9*E22)))))</f>
        <v>12.879999999999999</v>
      </c>
      <c r="K22" s="39">
        <f t="shared" si="1"/>
        <v>19.32</v>
      </c>
      <c r="L22" s="42">
        <f t="shared" si="3"/>
        <v>3</v>
      </c>
      <c r="M22" s="43"/>
      <c r="N22" s="44">
        <f>IF((D22&lt;=0),0,IF((D22&lt;=3),'UNITARIO 35'!$N$4,IF((D22&lt;=5),'UNITARIO 35'!$N$5,IF((D22&lt;=10),'UNITARIO 35'!$N$6,IF((D22&lt;=15),'UNITARIO 35'!$N$7,IF((D22&lt;=20),'UNITARIO 35'!$N$8,'UNITARIO 35'!$N$8+('UNITARIO 35'!$N$9*L22)))))))</f>
        <v>11.27</v>
      </c>
      <c r="O22" s="47"/>
    </row>
    <row r="23" spans="1:15" ht="17.25" customHeight="1">
      <c r="A23" s="68" t="s">
        <v>12</v>
      </c>
      <c r="B23" s="69"/>
      <c r="C23" s="70"/>
      <c r="D23" s="24">
        <v>46</v>
      </c>
      <c r="E23" s="21">
        <f t="shared" si="2"/>
        <v>5</v>
      </c>
      <c r="F23" s="22"/>
      <c r="G23" s="38">
        <f>IF((D23&lt;=0),0,IF((D23&lt;=6),'UNITARIO 35'!$C$6,IF((D23&lt;=12),'UNITARIO 35'!$C$7,IF((D23&lt;=21),'UNITARIO 35'!$C$8,'UNITARIO 35'!$C$8+('UNITARIO 35'!$C$9*E23)))))</f>
        <v>7.18</v>
      </c>
      <c r="H23" s="39">
        <f t="shared" si="0"/>
        <v>10.77</v>
      </c>
      <c r="I23" s="46"/>
      <c r="J23" s="38">
        <f>IF((D23&lt;=0),0,IF((D23&lt;=6),'UNITARIO 35'!$H$6,IF((D23&lt;=12),'UNITARIO 35'!$H$7,IF((D23&lt;=21),'UNITARIO 35'!$H$8,'UNITARIO 35'!$H$8+('UNITARIO 35'!$H$9*E23)))))</f>
        <v>14.36</v>
      </c>
      <c r="K23" s="39">
        <f t="shared" si="1"/>
        <v>21.54</v>
      </c>
      <c r="L23" s="42">
        <f t="shared" si="3"/>
        <v>4</v>
      </c>
      <c r="M23" s="43"/>
      <c r="N23" s="44">
        <f>IF((D23&lt;=0),0,IF((D23&lt;=3),'UNITARIO 35'!$N$4,IF((D23&lt;=5),'UNITARIO 35'!$N$5,IF((D23&lt;=10),'UNITARIO 35'!$N$6,IF((D23&lt;=15),'UNITARIO 35'!$N$7,IF((D23&lt;=20),'UNITARIO 35'!$N$8,'UNITARIO 35'!$N$8+('UNITARIO 35'!$N$9*L23)))))))</f>
        <v>12.92</v>
      </c>
      <c r="O23" s="47"/>
    </row>
    <row r="24" spans="1:15" ht="17.25" customHeight="1">
      <c r="A24" s="68" t="s">
        <v>12</v>
      </c>
      <c r="B24" s="69"/>
      <c r="C24" s="70"/>
      <c r="D24" s="24">
        <v>52</v>
      </c>
      <c r="E24" s="21">
        <f t="shared" si="2"/>
        <v>6</v>
      </c>
      <c r="F24" s="22"/>
      <c r="G24" s="38">
        <f>IF((D24&lt;=0),0,IF((D24&lt;=6),'UNITARIO 35'!$C$6,IF((D24&lt;=12),'UNITARIO 35'!$C$7,IF((D24&lt;=21),'UNITARIO 35'!$C$8,'UNITARIO 35'!$C$8+('UNITARIO 35'!$C$9*E24)))))</f>
        <v>7.92</v>
      </c>
      <c r="H24" s="39">
        <f t="shared" si="0"/>
        <v>11.879999999999999</v>
      </c>
      <c r="I24" s="46"/>
      <c r="J24" s="38">
        <f>IF((D24&lt;=0),0,IF((D24&lt;=6),'UNITARIO 35'!$H$6,IF((D24&lt;=12),'UNITARIO 35'!$H$7,IF((D24&lt;=21),'UNITARIO 35'!$H$8,'UNITARIO 35'!$H$8+('UNITARIO 35'!$H$9*E24)))))</f>
        <v>15.84</v>
      </c>
      <c r="K24" s="39">
        <f t="shared" si="1"/>
        <v>23.759999999999998</v>
      </c>
      <c r="L24" s="42">
        <f t="shared" si="3"/>
        <v>5</v>
      </c>
      <c r="M24" s="43"/>
      <c r="N24" s="44">
        <f>IF((D24&lt;=0),0,IF((D24&lt;=3),'UNITARIO 35'!$N$4,IF((D24&lt;=5),'UNITARIO 35'!$N$5,IF((D24&lt;=10),'UNITARIO 35'!$N$6,IF((D24&lt;=15),'UNITARIO 35'!$N$7,IF((D24&lt;=20),'UNITARIO 35'!$N$8,'UNITARIO 35'!$N$8+('UNITARIO 35'!$N$9*L24)))))))</f>
        <v>14.57</v>
      </c>
      <c r="O24" s="47"/>
    </row>
    <row r="25" spans="1:15" ht="17.25" customHeight="1">
      <c r="A25" s="68" t="s">
        <v>12</v>
      </c>
      <c r="B25" s="69"/>
      <c r="C25" s="70"/>
      <c r="D25" s="24">
        <v>58</v>
      </c>
      <c r="E25" s="21">
        <f t="shared" si="2"/>
        <v>7</v>
      </c>
      <c r="F25" s="22"/>
      <c r="G25" s="38">
        <f>IF((D25&lt;=0),0,IF((D25&lt;=6),'UNITARIO 35'!$C$6,IF((D25&lt;=12),'UNITARIO 35'!$C$7,IF((D25&lt;=21),'UNITARIO 35'!$C$8,'UNITARIO 35'!$C$8+('UNITARIO 35'!$C$9*E25)))))</f>
        <v>8.66</v>
      </c>
      <c r="H25" s="39">
        <f t="shared" si="0"/>
        <v>12.99</v>
      </c>
      <c r="I25" s="46"/>
      <c r="J25" s="38">
        <f>IF((D25&lt;=0),0,IF((D25&lt;=6),'UNITARIO 35'!$H$6,IF((D25&lt;=12),'UNITARIO 35'!$H$7,IF((D25&lt;=21),'UNITARIO 35'!$H$8,'UNITARIO 35'!$H$8+('UNITARIO 35'!$H$9*E25)))))</f>
        <v>17.32</v>
      </c>
      <c r="K25" s="39">
        <f t="shared" si="1"/>
        <v>25.98</v>
      </c>
      <c r="L25" s="42">
        <f t="shared" si="3"/>
        <v>6</v>
      </c>
      <c r="M25" s="43"/>
      <c r="N25" s="44">
        <f>IF((D25&lt;=0),0,IF((D25&lt;=3),'UNITARIO 35'!$N$4,IF((D25&lt;=5),'UNITARIO 35'!$N$5,IF((D25&lt;=10),'UNITARIO 35'!$N$6,IF((D25&lt;=15),'UNITARIO 35'!$N$7,IF((D25&lt;=20),'UNITARIO 35'!$N$8,'UNITARIO 35'!$N$8+('UNITARIO 35'!$N$9*L25)))))))</f>
        <v>16.22</v>
      </c>
      <c r="O25" s="47"/>
    </row>
    <row r="26" spans="1:15" ht="17.25" customHeight="1">
      <c r="A26" s="68" t="s">
        <v>12</v>
      </c>
      <c r="B26" s="69"/>
      <c r="C26" s="70"/>
      <c r="D26" s="24">
        <v>64</v>
      </c>
      <c r="E26" s="21">
        <f t="shared" si="2"/>
        <v>8</v>
      </c>
      <c r="F26" s="22"/>
      <c r="G26" s="38">
        <f>IF((D26&lt;=0),0,IF((D26&lt;=6),'UNITARIO 35'!$C$6,IF((D26&lt;=12),'UNITARIO 35'!$C$7,IF((D26&lt;=21),'UNITARIO 35'!$C$8,'UNITARIO 35'!$C$8+('UNITARIO 35'!$C$9*E26)))))</f>
        <v>9.4</v>
      </c>
      <c r="H26" s="39">
        <f t="shared" si="0"/>
        <v>14.100000000000001</v>
      </c>
      <c r="I26" s="46"/>
      <c r="J26" s="38">
        <f>IF((D26&lt;=0),0,IF((D26&lt;=6),'UNITARIO 35'!$H$6,IF((D26&lt;=12),'UNITARIO 35'!$H$7,IF((D26&lt;=21),'UNITARIO 35'!$H$8,'UNITARIO 35'!$H$8+('UNITARIO 35'!$H$9*E26)))))</f>
        <v>18.8</v>
      </c>
      <c r="K26" s="39">
        <f t="shared" si="1"/>
        <v>28.200000000000003</v>
      </c>
      <c r="L26" s="42">
        <f t="shared" si="3"/>
        <v>7</v>
      </c>
      <c r="M26" s="43"/>
      <c r="N26" s="44">
        <f>IF((D26&lt;=0),0,IF((D26&lt;=3),'UNITARIO 35'!$N$4,IF((D26&lt;=5),'UNITARIO 35'!$N$5,IF((D26&lt;=10),'UNITARIO 35'!$N$6,IF((D26&lt;=15),'UNITARIO 35'!$N$7,IF((D26&lt;=20),'UNITARIO 35'!$N$8,'UNITARIO 35'!$N$8+('UNITARIO 35'!$N$9*L26)))))))</f>
        <v>17.869999999999997</v>
      </c>
      <c r="O26" s="47"/>
    </row>
    <row r="27" spans="1:15" ht="17.25" customHeight="1">
      <c r="A27" s="68" t="s">
        <v>12</v>
      </c>
      <c r="B27" s="69"/>
      <c r="C27" s="70"/>
      <c r="D27" s="24">
        <v>70</v>
      </c>
      <c r="E27" s="21">
        <f t="shared" si="2"/>
        <v>9</v>
      </c>
      <c r="F27" s="22"/>
      <c r="G27" s="38">
        <f>IF((D27&lt;=0),0,IF((D27&lt;=6),'UNITARIO 35'!$C$6,IF((D27&lt;=12),'UNITARIO 35'!$C$7,IF((D27&lt;=21),'UNITARIO 35'!$C$8,'UNITARIO 35'!$C$8+('UNITARIO 35'!$C$9*E27)))))</f>
        <v>10.14</v>
      </c>
      <c r="H27" s="39">
        <f t="shared" si="0"/>
        <v>15.21</v>
      </c>
      <c r="I27" s="46"/>
      <c r="J27" s="38">
        <f>IF((D27&lt;=0),0,IF((D27&lt;=6),'UNITARIO 35'!$H$6,IF((D27&lt;=12),'UNITARIO 35'!$H$7,IF((D27&lt;=21),'UNITARIO 35'!$H$8,'UNITARIO 35'!$H$8+('UNITARIO 35'!$H$9*E27)))))</f>
        <v>20.28</v>
      </c>
      <c r="K27" s="39">
        <f t="shared" si="1"/>
        <v>30.42</v>
      </c>
      <c r="L27" s="42">
        <f t="shared" si="3"/>
        <v>8</v>
      </c>
      <c r="M27" s="43"/>
      <c r="N27" s="44">
        <f>IF((D27&lt;=0),0,IF((D27&lt;=3),'UNITARIO 35'!$N$4,IF((D27&lt;=5),'UNITARIO 35'!$N$5,IF((D27&lt;=10),'UNITARIO 35'!$N$6,IF((D27&lt;=15),'UNITARIO 35'!$N$7,IF((D27&lt;=20),'UNITARIO 35'!$N$8,'UNITARIO 35'!$N$8+('UNITARIO 35'!$N$9*L27)))))))</f>
        <v>19.52</v>
      </c>
      <c r="O27" s="47"/>
    </row>
    <row r="28" spans="1:15" ht="17.25" customHeight="1">
      <c r="A28" s="68" t="s">
        <v>12</v>
      </c>
      <c r="B28" s="69"/>
      <c r="C28" s="70"/>
      <c r="D28" s="24">
        <v>76</v>
      </c>
      <c r="E28" s="21">
        <f t="shared" si="2"/>
        <v>10</v>
      </c>
      <c r="F28" s="22"/>
      <c r="G28" s="38">
        <f>IF((D28&lt;=0),0,IF((D28&lt;=6),'UNITARIO 35'!$C$6,IF((D28&lt;=12),'UNITARIO 35'!$C$7,IF((D28&lt;=21),'UNITARIO 35'!$C$8,'UNITARIO 35'!$C$8+('UNITARIO 35'!$C$9*E28)))))</f>
        <v>10.88</v>
      </c>
      <c r="H28" s="39">
        <f t="shared" si="0"/>
        <v>16.32</v>
      </c>
      <c r="I28" s="46"/>
      <c r="J28" s="38">
        <f>IF((D28&lt;=0),0,IF((D28&lt;=6),'UNITARIO 35'!$H$6,IF((D28&lt;=12),'UNITARIO 35'!$H$7,IF((D28&lt;=21),'UNITARIO 35'!$H$8,'UNITARIO 35'!$H$8+('UNITARIO 35'!$H$9*E28)))))</f>
        <v>21.76</v>
      </c>
      <c r="K28" s="39">
        <f t="shared" si="1"/>
        <v>32.64</v>
      </c>
      <c r="L28" s="42">
        <f t="shared" si="3"/>
        <v>9</v>
      </c>
      <c r="M28" s="43"/>
      <c r="N28" s="44">
        <f>IF((D28&lt;=0),0,IF((D28&lt;=3),'UNITARIO 35'!$N$4,IF((D28&lt;=5),'UNITARIO 35'!$N$5,IF((D28&lt;=10),'UNITARIO 35'!$N$6,IF((D28&lt;=15),'UNITARIO 35'!$N$7,IF((D28&lt;=20),'UNITARIO 35'!$N$8,'UNITARIO 35'!$N$8+('UNITARIO 35'!$N$9*L28)))))))</f>
        <v>21.17</v>
      </c>
      <c r="O28" s="47"/>
    </row>
    <row r="29" spans="1:15" ht="17.25" customHeight="1">
      <c r="A29" s="68" t="s">
        <v>12</v>
      </c>
      <c r="B29" s="69"/>
      <c r="C29" s="70"/>
      <c r="D29" s="24">
        <v>82</v>
      </c>
      <c r="E29" s="21">
        <f t="shared" si="2"/>
        <v>11</v>
      </c>
      <c r="F29" s="22"/>
      <c r="G29" s="38">
        <f>IF((D29&lt;=0),0,IF((D29&lt;=6),'UNITARIO 35'!$C$6,IF((D29&lt;=12),'UNITARIO 35'!$C$7,IF((D29&lt;=21),'UNITARIO 35'!$C$8,'UNITARIO 35'!$C$8+('UNITARIO 35'!$C$9*E29)))))</f>
        <v>11.620000000000001</v>
      </c>
      <c r="H29" s="39">
        <f t="shared" si="0"/>
        <v>17.43</v>
      </c>
      <c r="I29" s="46"/>
      <c r="J29" s="38">
        <f>IF((D29&lt;=0),0,IF((D29&lt;=6),'UNITARIO 35'!$H$6,IF((D29&lt;=12),'UNITARIO 35'!$H$7,IF((D29&lt;=21),'UNITARIO 35'!$H$8,'UNITARIO 35'!$H$8+('UNITARIO 35'!$H$9*E29)))))</f>
        <v>23.240000000000002</v>
      </c>
      <c r="K29" s="39">
        <f t="shared" si="1"/>
        <v>34.86</v>
      </c>
      <c r="L29" s="42">
        <f t="shared" si="3"/>
        <v>10</v>
      </c>
      <c r="M29" s="43"/>
      <c r="N29" s="44">
        <f>IF((D29&lt;=0),0,IF((D29&lt;=3),'UNITARIO 35'!$N$4,IF((D29&lt;=5),'UNITARIO 35'!$N$5,IF((D29&lt;=10),'UNITARIO 35'!$N$6,IF((D29&lt;=15),'UNITARIO 35'!$N$7,IF((D29&lt;=20),'UNITARIO 35'!$N$8,'UNITARIO 35'!$N$8+('UNITARIO 35'!$N$9*L29)))))))</f>
        <v>22.82</v>
      </c>
      <c r="O29" s="47"/>
    </row>
    <row r="30" spans="1:15" ht="17.25" customHeight="1">
      <c r="A30" s="68" t="s">
        <v>12</v>
      </c>
      <c r="B30" s="69"/>
      <c r="C30" s="70"/>
      <c r="D30" s="24">
        <v>88</v>
      </c>
      <c r="E30" s="21">
        <f t="shared" si="2"/>
        <v>12</v>
      </c>
      <c r="F30" s="22"/>
      <c r="G30" s="38">
        <f>IF((D30&lt;=0),0,IF((D30&lt;=6),'UNITARIO 35'!$C$6,IF((D30&lt;=12),'UNITARIO 35'!$C$7,IF((D30&lt;=21),'UNITARIO 35'!$C$8,'UNITARIO 35'!$C$8+('UNITARIO 35'!$C$9*E30)))))</f>
        <v>12.36</v>
      </c>
      <c r="H30" s="39">
        <f t="shared" si="0"/>
        <v>18.54</v>
      </c>
      <c r="I30" s="46"/>
      <c r="J30" s="38">
        <f>IF((D30&lt;=0),0,IF((D30&lt;=6),'UNITARIO 35'!$H$6,IF((D30&lt;=12),'UNITARIO 35'!$H$7,IF((D30&lt;=21),'UNITARIO 35'!$H$8,'UNITARIO 35'!$H$8+('UNITARIO 35'!$H$9*E30)))))</f>
        <v>24.72</v>
      </c>
      <c r="K30" s="39">
        <f t="shared" si="1"/>
        <v>37.08</v>
      </c>
      <c r="L30" s="42">
        <f t="shared" si="3"/>
        <v>11</v>
      </c>
      <c r="M30" s="43"/>
      <c r="N30" s="44">
        <f>IF((D30&lt;=0),0,IF((D30&lt;=3),'UNITARIO 35'!$N$4,IF((D30&lt;=5),'UNITARIO 35'!$N$5,IF((D30&lt;=10),'UNITARIO 35'!$N$6,IF((D30&lt;=15),'UNITARIO 35'!$N$7,IF((D30&lt;=20),'UNITARIO 35'!$N$8,'UNITARIO 35'!$N$8+('UNITARIO 35'!$N$9*L30)))))))</f>
        <v>24.47</v>
      </c>
      <c r="O30" s="47"/>
    </row>
    <row r="31" spans="1:15" ht="17.25" customHeight="1">
      <c r="A31" s="68" t="s">
        <v>12</v>
      </c>
      <c r="B31" s="69"/>
      <c r="C31" s="70"/>
      <c r="D31" s="24">
        <v>89</v>
      </c>
      <c r="E31" s="21">
        <f t="shared" si="2"/>
        <v>12</v>
      </c>
      <c r="F31" s="22"/>
      <c r="G31" s="38">
        <f>IF((D31&lt;=0),0,IF((D31&lt;=6),'UNITARIO 35'!$C$6,IF((D31&lt;=12),'UNITARIO 35'!$C$7,IF((D31&lt;=21),'UNITARIO 35'!$C$8,'UNITARIO 35'!$C$8+('UNITARIO 35'!$C$9*E31)))))</f>
        <v>12.36</v>
      </c>
      <c r="H31" s="39">
        <f t="shared" si="0"/>
        <v>18.54</v>
      </c>
      <c r="I31" s="46"/>
      <c r="J31" s="38">
        <f>IF((D31&lt;=0),0,IF((D31&lt;=6),'UNITARIO 35'!$H$6,IF((D31&lt;=12),'UNITARIO 35'!$H$7,IF((D31&lt;=21),'UNITARIO 35'!$H$8,'UNITARIO 35'!$H$8+('UNITARIO 35'!$H$9*E31)))))</f>
        <v>24.72</v>
      </c>
      <c r="K31" s="39">
        <f t="shared" si="1"/>
        <v>37.08</v>
      </c>
      <c r="L31" s="42">
        <f t="shared" si="3"/>
        <v>11</v>
      </c>
      <c r="M31" s="43"/>
      <c r="N31" s="44">
        <f>IF((D31&lt;=0),0,IF((D31&lt;=3),'UNITARIO 35'!$N$4,IF((D31&lt;=5),'UNITARIO 35'!$N$5,IF((D31&lt;=10),'UNITARIO 35'!$N$6,IF((D31&lt;=15),'UNITARIO 35'!$N$7,IF((D31&lt;=20),'UNITARIO 35'!$N$8,'UNITARIO 35'!$N$8+('UNITARIO 35'!$N$9*L31)))))))</f>
        <v>24.47</v>
      </c>
      <c r="O31" s="47"/>
    </row>
    <row r="32" spans="1:15" ht="17.25" customHeight="1">
      <c r="A32" s="68" t="s">
        <v>12</v>
      </c>
      <c r="B32" s="69"/>
      <c r="C32" s="70"/>
      <c r="D32" s="24">
        <v>90</v>
      </c>
      <c r="E32" s="21">
        <f t="shared" si="2"/>
        <v>12</v>
      </c>
      <c r="F32" s="22"/>
      <c r="G32" s="38">
        <f>IF((D32&lt;=0),0,IF((D32&lt;=6),'UNITARIO 35'!$C$6,IF((D32&lt;=12),'UNITARIO 35'!$C$7,IF((D32&lt;=21),'UNITARIO 35'!$C$8,'UNITARIO 35'!$C$8+('UNITARIO 35'!$C$9*E32)))))</f>
        <v>12.36</v>
      </c>
      <c r="H32" s="39">
        <f t="shared" si="0"/>
        <v>18.54</v>
      </c>
      <c r="I32" s="46"/>
      <c r="J32" s="38">
        <f>IF((D32&lt;=0),0,IF((D32&lt;=6),'UNITARIO 35'!$H$6,IF((D32&lt;=12),'UNITARIO 35'!$H$7,IF((D32&lt;=21),'UNITARIO 35'!$H$8,'UNITARIO 35'!$H$8+('UNITARIO 35'!$H$9*E32)))))</f>
        <v>24.72</v>
      </c>
      <c r="K32" s="39">
        <f t="shared" si="1"/>
        <v>37.08</v>
      </c>
      <c r="L32" s="42">
        <f t="shared" si="3"/>
        <v>12</v>
      </c>
      <c r="M32" s="43"/>
      <c r="N32" s="44">
        <f>IF((D32&lt;=0),0,IF((D32&lt;=3),'UNITARIO 35'!$N$4,IF((D32&lt;=5),'UNITARIO 35'!$N$5,IF((D32&lt;=10),'UNITARIO 35'!$N$6,IF((D32&lt;=15),'UNITARIO 35'!$N$7,IF((D32&lt;=20),'UNITARIO 35'!$N$8,'UNITARIO 35'!$N$8+('UNITARIO 35'!$N$9*L32)))))))</f>
        <v>26.119999999999997</v>
      </c>
      <c r="O32" s="47"/>
    </row>
    <row r="33" spans="1:15" ht="17.25" customHeight="1">
      <c r="A33" s="68" t="s">
        <v>12</v>
      </c>
      <c r="B33" s="69"/>
      <c r="C33" s="70"/>
      <c r="D33" s="24">
        <v>91</v>
      </c>
      <c r="E33" s="21">
        <f t="shared" si="2"/>
        <v>12</v>
      </c>
      <c r="F33" s="22"/>
      <c r="G33" s="38">
        <f>IF((D33&lt;=0),0,IF((D33&lt;=6),'UNITARIO 35'!$C$6,IF((D33&lt;=12),'UNITARIO 35'!$C$7,IF((D33&lt;=21),'UNITARIO 35'!$C$8,'UNITARIO 35'!$C$8+('UNITARIO 35'!$C$9*E33)))))</f>
        <v>12.36</v>
      </c>
      <c r="H33" s="39">
        <f t="shared" si="0"/>
        <v>18.54</v>
      </c>
      <c r="I33" s="46"/>
      <c r="J33" s="38">
        <f>IF((D33&lt;=0),0,IF((D33&lt;=6),'UNITARIO 35'!$H$6,IF((D33&lt;=12),'UNITARIO 35'!$H$7,IF((D33&lt;=21),'UNITARIO 35'!$H$8,'UNITARIO 35'!$H$8+('UNITARIO 35'!$H$9*E33)))))</f>
        <v>24.72</v>
      </c>
      <c r="K33" s="39">
        <f t="shared" si="1"/>
        <v>37.08</v>
      </c>
      <c r="L33" s="42">
        <f t="shared" si="3"/>
        <v>12</v>
      </c>
      <c r="M33" s="43"/>
      <c r="N33" s="44">
        <f>IF((D33&lt;=0),0,IF((D33&lt;=3),'UNITARIO 35'!$N$4,IF((D33&lt;=5),'UNITARIO 35'!$N$5,IF((D33&lt;=10),'UNITARIO 35'!$N$6,IF((D33&lt;=15),'UNITARIO 35'!$N$7,IF((D33&lt;=20),'UNITARIO 35'!$N$8,'UNITARIO 35'!$N$8+('UNITARIO 35'!$N$9*L33)))))))</f>
        <v>26.119999999999997</v>
      </c>
      <c r="O33" s="47"/>
    </row>
    <row r="34" spans="1:15" ht="17.25" customHeight="1">
      <c r="A34" s="68"/>
      <c r="B34" s="69"/>
      <c r="C34" s="70"/>
      <c r="D34" s="24">
        <v>23</v>
      </c>
      <c r="E34" s="21">
        <f t="shared" si="2"/>
        <v>1</v>
      </c>
      <c r="F34" s="22"/>
      <c r="G34" s="38">
        <f>IF((D34&lt;=0),0,IF((D34&lt;=6),'UNITARIO 35'!$C$6,IF((D34&lt;=12),'UNITARIO 35'!$C$7,IF((D34&lt;=21),'UNITARIO 35'!$C$8,'UNITARIO 35'!$C$8+('UNITARIO 35'!$C$9*E34)))))</f>
        <v>4.22</v>
      </c>
      <c r="H34" s="39">
        <f t="shared" si="0"/>
        <v>6.33</v>
      </c>
      <c r="I34" s="46"/>
      <c r="J34" s="38">
        <f>IF((D34&lt;=0),0,IF((D34&lt;=6),'UNITARIO 35'!$H$6,IF((D34&lt;=12),'UNITARIO 35'!$H$7,IF((D34&lt;=21),'UNITARIO 35'!$H$8,'UNITARIO 35'!$H$8+('UNITARIO 35'!$H$9*E34)))))</f>
        <v>8.44</v>
      </c>
      <c r="K34" s="39">
        <f t="shared" si="1"/>
        <v>12.66</v>
      </c>
      <c r="L34" s="42">
        <f t="shared" si="3"/>
        <v>0</v>
      </c>
      <c r="M34" s="43"/>
      <c r="N34" s="44">
        <f>IF((D34&lt;=0),0,IF((D34&lt;=3),'UNITARIO 35'!$N$4,IF((D34&lt;=5),'UNITARIO 35'!$N$5,IF((D34&lt;=10),'UNITARIO 35'!$N$6,IF((D34&lt;=15),'UNITARIO 35'!$N$7,IF((D34&lt;=20),'UNITARIO 35'!$N$8,'UNITARIO 35'!$N$8+('UNITARIO 35'!$N$9*L34)))))))</f>
        <v>6.32</v>
      </c>
      <c r="O34" s="47"/>
    </row>
    <row r="35" spans="1:15" ht="17.25" customHeight="1">
      <c r="A35" s="68"/>
      <c r="B35" s="69"/>
      <c r="C35" s="70"/>
      <c r="D35" s="24">
        <v>33</v>
      </c>
      <c r="E35" s="21">
        <f t="shared" si="2"/>
        <v>2</v>
      </c>
      <c r="F35" s="22"/>
      <c r="G35" s="38">
        <f>IF((D35&lt;=0),0,IF((D35&lt;=6),'UNITARIO 35'!$C$6,IF((D35&lt;=12),'UNITARIO 35'!$C$7,IF((D35&lt;=21),'UNITARIO 35'!$C$8,'UNITARIO 35'!$C$8+('UNITARIO 35'!$C$9*E35)))))</f>
        <v>4.96</v>
      </c>
      <c r="H35" s="39">
        <f t="shared" si="0"/>
        <v>7.4399999999999995</v>
      </c>
      <c r="I35" s="46"/>
      <c r="J35" s="38">
        <f>IF((D35&lt;=0),0,IF((D35&lt;=6),'UNITARIO 35'!$H$6,IF((D35&lt;=12),'UNITARIO 35'!$H$7,IF((D35&lt;=21),'UNITARIO 35'!$H$8,'UNITARIO 35'!$H$8+('UNITARIO 35'!$H$9*E35)))))</f>
        <v>9.92</v>
      </c>
      <c r="K35" s="39">
        <f t="shared" si="1"/>
        <v>14.879999999999999</v>
      </c>
      <c r="L35" s="42">
        <f t="shared" si="3"/>
        <v>2</v>
      </c>
      <c r="M35" s="43"/>
      <c r="N35" s="44">
        <f>IF((D35&lt;=0),0,IF((D35&lt;=3),'UNITARIO 35'!$N$4,IF((D35&lt;=5),'UNITARIO 35'!$N$5,IF((D35&lt;=10),'UNITARIO 35'!$N$6,IF((D35&lt;=15),'UNITARIO 35'!$N$7,IF((D35&lt;=20),'UNITARIO 35'!$N$8,'UNITARIO 35'!$N$8+('UNITARIO 35'!$N$9*L35)))))))</f>
        <v>9.620000000000001</v>
      </c>
      <c r="O35" s="47"/>
    </row>
    <row r="36" spans="1:15" ht="17.25" customHeight="1">
      <c r="A36" s="68"/>
      <c r="B36" s="69"/>
      <c r="C36" s="70"/>
      <c r="D36" s="24">
        <v>44</v>
      </c>
      <c r="E36" s="21">
        <f t="shared" si="2"/>
        <v>4</v>
      </c>
      <c r="F36" s="22"/>
      <c r="G36" s="38">
        <f>IF((D36&lt;=0),0,IF((D36&lt;=6),'UNITARIO 35'!$C$6,IF((D36&lt;=12),'UNITARIO 35'!$C$7,IF((D36&lt;=21),'UNITARIO 35'!$C$8,'UNITARIO 35'!$C$8+('UNITARIO 35'!$C$9*E36)))))</f>
        <v>6.4399999999999995</v>
      </c>
      <c r="H36" s="39">
        <f t="shared" si="0"/>
        <v>9.66</v>
      </c>
      <c r="I36" s="46"/>
      <c r="J36" s="38">
        <f>IF((D36&lt;=0),0,IF((D36&lt;=6),'UNITARIO 35'!$H$6,IF((D36&lt;=12),'UNITARIO 35'!$H$7,IF((D36&lt;=21),'UNITARIO 35'!$H$8,'UNITARIO 35'!$H$8+('UNITARIO 35'!$H$9*E36)))))</f>
        <v>12.879999999999999</v>
      </c>
      <c r="K36" s="39">
        <f t="shared" si="1"/>
        <v>19.32</v>
      </c>
      <c r="L36" s="42">
        <f t="shared" si="3"/>
        <v>4</v>
      </c>
      <c r="M36" s="43"/>
      <c r="N36" s="44">
        <f>IF((D36&lt;=0),0,IF((D36&lt;=3),'UNITARIO 35'!$N$4,IF((D36&lt;=5),'UNITARIO 35'!$N$5,IF((D36&lt;=10),'UNITARIO 35'!$N$6,IF((D36&lt;=15),'UNITARIO 35'!$N$7,IF((D36&lt;=20),'UNITARIO 35'!$N$8,'UNITARIO 35'!$N$8+('UNITARIO 35'!$N$9*L36)))))))</f>
        <v>12.92</v>
      </c>
      <c r="O36" s="47"/>
    </row>
    <row r="37" spans="1:15" ht="17.25" customHeight="1">
      <c r="A37" s="68"/>
      <c r="B37" s="69"/>
      <c r="C37" s="70"/>
      <c r="D37" s="24">
        <v>55</v>
      </c>
      <c r="E37" s="21">
        <f t="shared" si="2"/>
        <v>6</v>
      </c>
      <c r="F37" s="22"/>
      <c r="G37" s="38">
        <f>IF((D37&lt;=0),0,IF((D37&lt;=6),'UNITARIO 35'!$C$6,IF((D37&lt;=12),'UNITARIO 35'!$C$7,IF((D37&lt;=21),'UNITARIO 35'!$C$8,'UNITARIO 35'!$C$8+('UNITARIO 35'!$C$9*E37)))))</f>
        <v>7.92</v>
      </c>
      <c r="H37" s="39">
        <f t="shared" si="0"/>
        <v>11.879999999999999</v>
      </c>
      <c r="I37" s="46"/>
      <c r="J37" s="38">
        <f>IF((D37&lt;=0),0,IF((D37&lt;=6),'UNITARIO 35'!$H$6,IF((D37&lt;=12),'UNITARIO 35'!$H$7,IF((D37&lt;=21),'UNITARIO 35'!$H$8,'UNITARIO 35'!$H$8+('UNITARIO 35'!$H$9*E37)))))</f>
        <v>15.84</v>
      </c>
      <c r="K37" s="39">
        <f t="shared" si="1"/>
        <v>23.759999999999998</v>
      </c>
      <c r="L37" s="42">
        <f t="shared" si="3"/>
        <v>6</v>
      </c>
      <c r="M37" s="43"/>
      <c r="N37" s="44">
        <f>IF((D37&lt;=0),0,IF((D37&lt;=3),'UNITARIO 35'!$N$4,IF((D37&lt;=5),'UNITARIO 35'!$N$5,IF((D37&lt;=10),'UNITARIO 35'!$N$6,IF((D37&lt;=15),'UNITARIO 35'!$N$7,IF((D37&lt;=20),'UNITARIO 35'!$N$8,'UNITARIO 35'!$N$8+('UNITARIO 35'!$N$9*L37)))))))</f>
        <v>16.22</v>
      </c>
      <c r="O37" s="47"/>
    </row>
    <row r="38" spans="1:15" ht="17.25" customHeight="1">
      <c r="A38" s="68"/>
      <c r="B38" s="69"/>
      <c r="C38" s="70"/>
      <c r="D38" s="24">
        <v>66</v>
      </c>
      <c r="E38" s="21">
        <f t="shared" si="2"/>
        <v>8</v>
      </c>
      <c r="F38" s="22"/>
      <c r="G38" s="38">
        <f>IF((D38&lt;=0),0,IF((D38&lt;=6),'UNITARIO 35'!$C$6,IF((D38&lt;=12),'UNITARIO 35'!$C$7,IF((D38&lt;=21),'UNITARIO 35'!$C$8,'UNITARIO 35'!$C$8+('UNITARIO 35'!$C$9*E38)))))</f>
        <v>9.4</v>
      </c>
      <c r="H38" s="39">
        <f t="shared" si="0"/>
        <v>14.100000000000001</v>
      </c>
      <c r="I38" s="46"/>
      <c r="J38" s="38">
        <f>IF((D38&lt;=0),0,IF((D38&lt;=6),'UNITARIO 35'!$H$6,IF((D38&lt;=12),'UNITARIO 35'!$H$7,IF((D38&lt;=21),'UNITARIO 35'!$H$8,'UNITARIO 35'!$H$8+('UNITARIO 35'!$H$9*E38)))))</f>
        <v>18.8</v>
      </c>
      <c r="K38" s="39">
        <f t="shared" si="1"/>
        <v>28.200000000000003</v>
      </c>
      <c r="L38" s="42">
        <f t="shared" si="3"/>
        <v>8</v>
      </c>
      <c r="M38" s="43"/>
      <c r="N38" s="44">
        <f>IF((D38&lt;=0),0,IF((D38&lt;=3),'UNITARIO 35'!$N$4,IF((D38&lt;=5),'UNITARIO 35'!$N$5,IF((D38&lt;=10),'UNITARIO 35'!$N$6,IF((D38&lt;=15),'UNITARIO 35'!$N$7,IF((D38&lt;=20),'UNITARIO 35'!$N$8,'UNITARIO 35'!$N$8+('UNITARIO 35'!$N$9*L38)))))))</f>
        <v>19.52</v>
      </c>
      <c r="O38" s="47"/>
    </row>
    <row r="39" spans="1:15" ht="17.25" customHeight="1">
      <c r="A39" s="68"/>
      <c r="B39" s="69"/>
      <c r="C39" s="70"/>
      <c r="D39" s="24">
        <v>77</v>
      </c>
      <c r="E39" s="21">
        <f t="shared" si="2"/>
        <v>10</v>
      </c>
      <c r="F39" s="22"/>
      <c r="G39" s="38">
        <f>IF((D39&lt;=0),0,IF((D39&lt;=6),'UNITARIO 35'!$C$6,IF((D39&lt;=12),'UNITARIO 35'!$C$7,IF((D39&lt;=21),'UNITARIO 35'!$C$8,'UNITARIO 35'!$C$8+('UNITARIO 35'!$C$9*E39)))))</f>
        <v>10.88</v>
      </c>
      <c r="H39" s="39">
        <f t="shared" si="0"/>
        <v>16.32</v>
      </c>
      <c r="I39" s="46"/>
      <c r="J39" s="38">
        <f>IF((D39&lt;=0),0,IF((D39&lt;=6),'UNITARIO 35'!$H$6,IF((D39&lt;=12),'UNITARIO 35'!$H$7,IF((D39&lt;=21),'UNITARIO 35'!$H$8,'UNITARIO 35'!$H$8+('UNITARIO 35'!$H$9*E39)))))</f>
        <v>21.76</v>
      </c>
      <c r="K39" s="39">
        <f t="shared" si="1"/>
        <v>32.64</v>
      </c>
      <c r="L39" s="42">
        <f t="shared" si="3"/>
        <v>9</v>
      </c>
      <c r="M39" s="43"/>
      <c r="N39" s="44">
        <f>IF((D39&lt;=0),0,IF((D39&lt;=3),'UNITARIO 35'!$N$4,IF((D39&lt;=5),'UNITARIO 35'!$N$5,IF((D39&lt;=10),'UNITARIO 35'!$N$6,IF((D39&lt;=15),'UNITARIO 35'!$N$7,IF((D39&lt;=20),'UNITARIO 35'!$N$8,'UNITARIO 35'!$N$8+('UNITARIO 35'!$N$9*L39)))))))</f>
        <v>21.17</v>
      </c>
      <c r="O39" s="47"/>
    </row>
    <row r="40" spans="1:15" ht="17.25" customHeight="1">
      <c r="A40" s="68"/>
      <c r="B40" s="69"/>
      <c r="C40" s="70"/>
      <c r="D40" s="24">
        <v>88</v>
      </c>
      <c r="E40" s="21">
        <f t="shared" si="2"/>
        <v>12</v>
      </c>
      <c r="F40" s="22"/>
      <c r="G40" s="38">
        <f>IF((D40&lt;=0),0,IF((D40&lt;=6),'UNITARIO 35'!$C$6,IF((D40&lt;=12),'UNITARIO 35'!$C$7,IF((D40&lt;=21),'UNITARIO 35'!$C$8,'UNITARIO 35'!$C$8+('UNITARIO 35'!$C$9*E40)))))</f>
        <v>12.36</v>
      </c>
      <c r="H40" s="39">
        <f t="shared" si="0"/>
        <v>18.54</v>
      </c>
      <c r="I40" s="46"/>
      <c r="J40" s="38">
        <f>IF((D40&lt;=0),0,IF((D40&lt;=6),'UNITARIO 35'!$H$6,IF((D40&lt;=12),'UNITARIO 35'!$H$7,IF((D40&lt;=21),'UNITARIO 35'!$H$8,'UNITARIO 35'!$H$8+('UNITARIO 35'!$H$9*E40)))))</f>
        <v>24.72</v>
      </c>
      <c r="K40" s="39">
        <f t="shared" si="1"/>
        <v>37.08</v>
      </c>
      <c r="L40" s="42">
        <f t="shared" si="3"/>
        <v>11</v>
      </c>
      <c r="M40" s="43"/>
      <c r="N40" s="44">
        <f>IF((D40&lt;=0),0,IF((D40&lt;=3),'UNITARIO 35'!$N$4,IF((D40&lt;=5),'UNITARIO 35'!$N$5,IF((D40&lt;=10),'UNITARIO 35'!$N$6,IF((D40&lt;=15),'UNITARIO 35'!$N$7,IF((D40&lt;=20),'UNITARIO 35'!$N$8,'UNITARIO 35'!$N$8+('UNITARIO 35'!$N$9*L40)))))))</f>
        <v>24.47</v>
      </c>
      <c r="O40" s="47"/>
    </row>
    <row r="41" spans="1:15" ht="17.25" customHeight="1">
      <c r="A41" s="68"/>
      <c r="B41" s="69"/>
      <c r="C41" s="70"/>
      <c r="D41" s="24">
        <v>99</v>
      </c>
      <c r="E41" s="21">
        <f t="shared" si="2"/>
        <v>13</v>
      </c>
      <c r="F41" s="22"/>
      <c r="G41" s="38">
        <f>IF((D41&lt;=0),0,IF((D41&lt;=6),'UNITARIO 35'!$C$6,IF((D41&lt;=12),'UNITARIO 35'!$C$7,IF((D41&lt;=21),'UNITARIO 35'!$C$8,'UNITARIO 35'!$C$8+('UNITARIO 35'!$C$9*E41)))))</f>
        <v>13.1</v>
      </c>
      <c r="H41" s="39">
        <f t="shared" si="0"/>
        <v>19.65</v>
      </c>
      <c r="I41" s="46"/>
      <c r="J41" s="38">
        <f>IF((D41&lt;=0),0,IF((D41&lt;=6),'UNITARIO 35'!$H$6,IF((D41&lt;=12),'UNITARIO 35'!$H$7,IF((D41&lt;=21),'UNITARIO 35'!$H$8,'UNITARIO 35'!$H$8+('UNITARIO 35'!$H$9*E41)))))</f>
        <v>26.2</v>
      </c>
      <c r="K41" s="39">
        <f t="shared" si="1"/>
        <v>39.3</v>
      </c>
      <c r="L41" s="42">
        <f t="shared" si="3"/>
        <v>13</v>
      </c>
      <c r="M41" s="43"/>
      <c r="N41" s="44">
        <f>IF((D41&lt;=0),0,IF((D41&lt;=3),'UNITARIO 35'!$N$4,IF((D41&lt;=5),'UNITARIO 35'!$N$5,IF((D41&lt;=10),'UNITARIO 35'!$N$6,IF((D41&lt;=15),'UNITARIO 35'!$N$7,IF((D41&lt;=20),'UNITARIO 35'!$N$8,'UNITARIO 35'!$N$8+('UNITARIO 35'!$N$9*L41)))))))</f>
        <v>27.77</v>
      </c>
      <c r="O41" s="47"/>
    </row>
    <row r="42" spans="1:15" ht="17.25" customHeight="1">
      <c r="A42" s="68"/>
      <c r="B42" s="69"/>
      <c r="C42" s="70"/>
      <c r="D42" s="24">
        <v>100</v>
      </c>
      <c r="E42" s="21">
        <f t="shared" si="2"/>
        <v>14</v>
      </c>
      <c r="F42" s="22"/>
      <c r="G42" s="38">
        <f>IF((D42&lt;=0),0,IF((D42&lt;=6),'UNITARIO 35'!$C$6,IF((D42&lt;=12),'UNITARIO 35'!$C$7,IF((D42&lt;=21),'UNITARIO 35'!$C$8,'UNITARIO 35'!$C$8+('UNITARIO 35'!$C$9*E42)))))</f>
        <v>13.84</v>
      </c>
      <c r="H42" s="39">
        <f t="shared" si="0"/>
        <v>20.759999999999998</v>
      </c>
      <c r="I42" s="46"/>
      <c r="J42" s="38">
        <f>IF((D42&lt;=0),0,IF((D42&lt;=6),'UNITARIO 35'!$H$6,IF((D42&lt;=12),'UNITARIO 35'!$H$7,IF((D42&lt;=21),'UNITARIO 35'!$H$8,'UNITARIO 35'!$H$8+('UNITARIO 35'!$H$9*E42)))))</f>
        <v>27.68</v>
      </c>
      <c r="K42" s="39">
        <f t="shared" si="1"/>
        <v>41.519999999999996</v>
      </c>
      <c r="L42" s="42">
        <f t="shared" si="3"/>
        <v>13</v>
      </c>
      <c r="M42" s="43"/>
      <c r="N42" s="44">
        <f>IF((D42&lt;=0),0,IF((D42&lt;=3),'UNITARIO 35'!$N$4,IF((D42&lt;=5),'UNITARIO 35'!$N$5,IF((D42&lt;=10),'UNITARIO 35'!$N$6,IF((D42&lt;=15),'UNITARIO 35'!$N$7,IF((D42&lt;=20),'UNITARIO 35'!$N$8,'UNITARIO 35'!$N$8+('UNITARIO 35'!$N$9*L42)))))))</f>
        <v>27.77</v>
      </c>
      <c r="O42" s="47"/>
    </row>
    <row r="43" spans="1:15" ht="17.25" customHeight="1">
      <c r="A43" s="68"/>
      <c r="B43" s="69"/>
      <c r="C43" s="70"/>
      <c r="D43" s="24">
        <v>200</v>
      </c>
      <c r="E43" s="21">
        <f t="shared" si="2"/>
        <v>30</v>
      </c>
      <c r="F43" s="22"/>
      <c r="G43" s="38">
        <f>IF((D43&lt;=0),0,IF((D43&lt;=6),'UNITARIO 35'!$C$6,IF((D43&lt;=12),'UNITARIO 35'!$C$7,IF((D43&lt;=21),'UNITARIO 35'!$C$8,'UNITARIO 35'!$C$8+('UNITARIO 35'!$C$9*E43)))))</f>
        <v>25.68</v>
      </c>
      <c r="H43" s="39">
        <f t="shared" si="0"/>
        <v>38.519999999999996</v>
      </c>
      <c r="I43" s="46"/>
      <c r="J43" s="38">
        <f>IF((D43&lt;=0),0,IF((D43&lt;=6),'UNITARIO 35'!$H$6,IF((D43&lt;=12),'UNITARIO 35'!$H$7,IF((D43&lt;=21),'UNITARIO 35'!$H$8,'UNITARIO 35'!$H$8+('UNITARIO 35'!$H$9*E43)))))</f>
        <v>51.36</v>
      </c>
      <c r="K43" s="39">
        <f t="shared" si="1"/>
        <v>77.03999999999999</v>
      </c>
      <c r="L43" s="42">
        <f t="shared" si="3"/>
        <v>30</v>
      </c>
      <c r="M43" s="43"/>
      <c r="N43" s="44">
        <f>IF((D43&lt;=0),0,IF((D43&lt;=3),'UNITARIO 35'!$N$4,IF((D43&lt;=5),'UNITARIO 35'!$N$5,IF((D43&lt;=10),'UNITARIO 35'!$N$6,IF((D43&lt;=15),'UNITARIO 35'!$N$7,IF((D43&lt;=20),'UNITARIO 35'!$N$8,'UNITARIO 35'!$N$8+('UNITARIO 35'!$N$9*L43)))))))</f>
        <v>55.82</v>
      </c>
      <c r="O43" s="47"/>
    </row>
    <row r="44" spans="1:15" ht="17.25" customHeight="1">
      <c r="A44" s="68"/>
      <c r="B44" s="69"/>
      <c r="C44" s="70"/>
      <c r="D44" s="24">
        <v>201</v>
      </c>
      <c r="E44" s="21">
        <f t="shared" si="2"/>
        <v>30</v>
      </c>
      <c r="F44" s="22"/>
      <c r="G44" s="38">
        <f>IF((D44&lt;=0),0,IF((D44&lt;=6),'UNITARIO 35'!$C$6,IF((D44&lt;=12),'UNITARIO 35'!$C$7,IF((D44&lt;=21),'UNITARIO 35'!$C$8,'UNITARIO 35'!$C$8+('UNITARIO 35'!$C$9*E44)))))</f>
        <v>25.68</v>
      </c>
      <c r="H44" s="39">
        <f t="shared" si="0"/>
        <v>38.519999999999996</v>
      </c>
      <c r="I44" s="46"/>
      <c r="J44" s="38">
        <f>IF((D44&lt;=0),0,IF((D44&lt;=6),'UNITARIO 35'!$H$6,IF((D44&lt;=12),'UNITARIO 35'!$H$7,IF((D44&lt;=21),'UNITARIO 35'!$H$8,'UNITARIO 35'!$H$8+('UNITARIO 35'!$H$9*E44)))))</f>
        <v>51.36</v>
      </c>
      <c r="K44" s="39">
        <f t="shared" si="1"/>
        <v>77.03999999999999</v>
      </c>
      <c r="L44" s="42">
        <f t="shared" si="3"/>
        <v>30</v>
      </c>
      <c r="M44" s="43"/>
      <c r="N44" s="44">
        <f>IF((D44&lt;=0),0,IF((D44&lt;=3),'UNITARIO 35'!$N$4,IF((D44&lt;=5),'UNITARIO 35'!$N$5,IF((D44&lt;=10),'UNITARIO 35'!$N$6,IF((D44&lt;=15),'UNITARIO 35'!$N$7,IF((D44&lt;=20),'UNITARIO 35'!$N$8,'UNITARIO 35'!$N$8+('UNITARIO 35'!$N$9*L44)))))))</f>
        <v>55.82</v>
      </c>
      <c r="O44" s="47"/>
    </row>
    <row r="45" spans="1:15" ht="17.25" customHeight="1">
      <c r="A45" s="68"/>
      <c r="B45" s="69"/>
      <c r="C45" s="70"/>
      <c r="D45" s="24">
        <v>202</v>
      </c>
      <c r="E45" s="21">
        <f t="shared" si="2"/>
        <v>31</v>
      </c>
      <c r="F45" s="22"/>
      <c r="G45" s="38">
        <f>IF((D45&lt;=0),0,IF((D45&lt;=6),'UNITARIO 35'!$C$6,IF((D45&lt;=12),'UNITARIO 35'!$C$7,IF((D45&lt;=21),'UNITARIO 35'!$C$8,'UNITARIO 35'!$C$8+('UNITARIO 35'!$C$9*E45)))))</f>
        <v>26.42</v>
      </c>
      <c r="H45" s="39">
        <f t="shared" si="0"/>
        <v>39.63</v>
      </c>
      <c r="I45" s="46"/>
      <c r="J45" s="38">
        <f>IF((D45&lt;=0),0,IF((D45&lt;=6),'UNITARIO 35'!$H$6,IF((D45&lt;=12),'UNITARIO 35'!$H$7,IF((D45&lt;=21),'UNITARIO 35'!$H$8,'UNITARIO 35'!$H$8+('UNITARIO 35'!$H$9*E45)))))</f>
        <v>52.84</v>
      </c>
      <c r="K45" s="39">
        <f t="shared" si="1"/>
        <v>79.26</v>
      </c>
      <c r="L45" s="42">
        <f t="shared" si="3"/>
        <v>30</v>
      </c>
      <c r="M45" s="43"/>
      <c r="N45" s="44">
        <f>IF((D45&lt;=0),0,IF((D45&lt;=3),'UNITARIO 35'!$N$4,IF((D45&lt;=5),'UNITARIO 35'!$N$5,IF((D45&lt;=10),'UNITARIO 35'!$N$6,IF((D45&lt;=15),'UNITARIO 35'!$N$7,IF((D45&lt;=20),'UNITARIO 35'!$N$8,'UNITARIO 35'!$N$8+('UNITARIO 35'!$N$9*L45)))))))</f>
        <v>55.82</v>
      </c>
      <c r="O45" s="47"/>
    </row>
    <row r="46" spans="1:15" ht="17.25" customHeight="1">
      <c r="A46" s="68"/>
      <c r="B46" s="69"/>
      <c r="C46" s="70"/>
      <c r="D46" s="24">
        <v>203</v>
      </c>
      <c r="E46" s="21">
        <f t="shared" si="2"/>
        <v>31</v>
      </c>
      <c r="F46" s="22"/>
      <c r="G46" s="38">
        <f>IF((D46&lt;=0),0,IF((D46&lt;=6),'UNITARIO 35'!$C$6,IF((D46&lt;=12),'UNITARIO 35'!$C$7,IF((D46&lt;=21),'UNITARIO 35'!$C$8,'UNITARIO 35'!$C$8+('UNITARIO 35'!$C$9*E46)))))</f>
        <v>26.42</v>
      </c>
      <c r="H46" s="39">
        <f t="shared" si="0"/>
        <v>39.63</v>
      </c>
      <c r="I46" s="46"/>
      <c r="J46" s="38">
        <f>IF((D46&lt;=0),0,IF((D46&lt;=6),'UNITARIO 35'!$H$6,IF((D46&lt;=12),'UNITARIO 35'!$H$7,IF((D46&lt;=21),'UNITARIO 35'!$H$8,'UNITARIO 35'!$H$8+('UNITARIO 35'!$H$9*E46)))))</f>
        <v>52.84</v>
      </c>
      <c r="K46" s="39">
        <f t="shared" si="1"/>
        <v>79.26</v>
      </c>
      <c r="L46" s="42">
        <f t="shared" si="3"/>
        <v>30</v>
      </c>
      <c r="M46" s="43"/>
      <c r="N46" s="44">
        <f>IF((D46&lt;=0),0,IF((D46&lt;=3),'UNITARIO 35'!$N$4,IF((D46&lt;=5),'UNITARIO 35'!$N$5,IF((D46&lt;=10),'UNITARIO 35'!$N$6,IF((D46&lt;=15),'UNITARIO 35'!$N$7,IF((D46&lt;=20),'UNITARIO 35'!$N$8,'UNITARIO 35'!$N$8+('UNITARIO 35'!$N$9*L46)))))))</f>
        <v>55.82</v>
      </c>
      <c r="O46" s="47"/>
    </row>
    <row r="47" spans="1:15" ht="17.25" customHeight="1">
      <c r="A47" s="68"/>
      <c r="B47" s="69"/>
      <c r="C47" s="70"/>
      <c r="D47" s="24">
        <v>204</v>
      </c>
      <c r="E47" s="21">
        <f t="shared" si="2"/>
        <v>31</v>
      </c>
      <c r="F47" s="22"/>
      <c r="G47" s="38">
        <f>IF((D47&lt;=0),0,IF((D47&lt;=6),'UNITARIO 35'!$C$6,IF((D47&lt;=12),'UNITARIO 35'!$C$7,IF((D47&lt;=21),'UNITARIO 35'!$C$8,'UNITARIO 35'!$C$8+('UNITARIO 35'!$C$9*E47)))))</f>
        <v>26.42</v>
      </c>
      <c r="H47" s="39">
        <f t="shared" si="0"/>
        <v>39.63</v>
      </c>
      <c r="I47" s="46"/>
      <c r="J47" s="38">
        <f>IF((D47&lt;=0),0,IF((D47&lt;=6),'UNITARIO 35'!$H$6,IF((D47&lt;=12),'UNITARIO 35'!$H$7,IF((D47&lt;=21),'UNITARIO 35'!$H$8,'UNITARIO 35'!$H$8+('UNITARIO 35'!$H$9*E47)))))</f>
        <v>52.84</v>
      </c>
      <c r="K47" s="39">
        <f t="shared" si="1"/>
        <v>79.26</v>
      </c>
      <c r="L47" s="42">
        <f t="shared" si="3"/>
        <v>31</v>
      </c>
      <c r="M47" s="43"/>
      <c r="N47" s="44">
        <f>IF((D47&lt;=0),0,IF((D47&lt;=3),'UNITARIO 35'!$N$4,IF((D47&lt;=5),'UNITARIO 35'!$N$5,IF((D47&lt;=10),'UNITARIO 35'!$N$6,IF((D47&lt;=15),'UNITARIO 35'!$N$7,IF((D47&lt;=20),'UNITARIO 35'!$N$8,'UNITARIO 35'!$N$8+('UNITARIO 35'!$N$9*L47)))))))</f>
        <v>57.47</v>
      </c>
      <c r="O47" s="47"/>
    </row>
    <row r="48" spans="1:15" ht="17.25" customHeight="1">
      <c r="A48" s="71"/>
      <c r="B48" s="72"/>
      <c r="C48" s="73"/>
      <c r="D48" s="25">
        <v>205</v>
      </c>
      <c r="E48" s="26">
        <f t="shared" si="2"/>
        <v>31</v>
      </c>
      <c r="F48" s="22"/>
      <c r="G48" s="40">
        <f>IF((D48&lt;=0),0,IF((D48&lt;=6),'UNITARIO 35'!$C$6,IF((D48&lt;=12),'UNITARIO 35'!$C$7,IF((D48&lt;=21),'UNITARIO 35'!$C$8,'UNITARIO 35'!$C$8+('UNITARIO 35'!$C$9*E48)))))</f>
        <v>26.42</v>
      </c>
      <c r="H48" s="41">
        <f t="shared" si="0"/>
        <v>39.63</v>
      </c>
      <c r="I48" s="46"/>
      <c r="J48" s="40">
        <f>IF((D48&lt;=0),0,IF((D48&lt;=6),'UNITARIO 35'!$H$6,IF((D48&lt;=12),'UNITARIO 35'!$H$7,IF((D48&lt;=21),'UNITARIO 35'!$H$8,'UNITARIO 35'!$H$8+('UNITARIO 35'!$H$9*E48)))))</f>
        <v>52.84</v>
      </c>
      <c r="K48" s="41">
        <f t="shared" si="1"/>
        <v>79.26</v>
      </c>
      <c r="L48" s="42">
        <f t="shared" si="3"/>
        <v>31</v>
      </c>
      <c r="M48" s="43"/>
      <c r="N48" s="45">
        <f>IF((D48&lt;=0),0,IF((D48&lt;=3),'UNITARIO 35'!$N$4,IF((D48&lt;=5),'UNITARIO 35'!$N$5,IF((D48&lt;=10),'UNITARIO 35'!$N$6,IF((D48&lt;=15),'UNITARIO 35'!$N$7,IF((D48&lt;=20),'UNITARIO 35'!$N$8,'UNITARIO 35'!$N$8+('UNITARIO 35'!$N$9*L48)))))))</f>
        <v>57.47</v>
      </c>
      <c r="O48" s="47"/>
    </row>
    <row r="49" spans="1:15" ht="12.75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</row>
    <row r="50" spans="1:15" ht="12.75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</row>
  </sheetData>
  <sheetProtection password="A5A2" sheet="1" objects="1" scenarios="1"/>
  <mergeCells count="49">
    <mergeCell ref="G2:H2"/>
    <mergeCell ref="J2:K2"/>
    <mergeCell ref="A5:C5"/>
    <mergeCell ref="A3:C3"/>
    <mergeCell ref="A6:C6"/>
    <mergeCell ref="A7:C7"/>
    <mergeCell ref="A4:C4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8:C38"/>
    <mergeCell ref="A39:C39"/>
    <mergeCell ref="A48:C48"/>
    <mergeCell ref="A33:C33"/>
    <mergeCell ref="A34:C34"/>
    <mergeCell ref="A35:C35"/>
    <mergeCell ref="A36:C36"/>
    <mergeCell ref="A1:N1"/>
    <mergeCell ref="A46:C46"/>
    <mergeCell ref="A47:C47"/>
    <mergeCell ref="A40:C40"/>
    <mergeCell ref="A44:C44"/>
    <mergeCell ref="A45:C45"/>
    <mergeCell ref="A41:C41"/>
    <mergeCell ref="A42:C42"/>
    <mergeCell ref="A43:C43"/>
    <mergeCell ref="A37:C37"/>
  </mergeCells>
  <printOptions horizontalCentered="1"/>
  <pageMargins left="0.3937007874015748" right="0.3937007874015748" top="0.46" bottom="0.53" header="0.37" footer="0.4"/>
  <pageSetup fitToHeight="1" fitToWidth="1" orientation="portrait" paperSize="9" scale="9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</dc:creator>
  <cp:keywords/>
  <dc:description/>
  <cp:lastModifiedBy>Angelo</cp:lastModifiedBy>
  <cp:lastPrinted>2005-11-02T22:38:49Z</cp:lastPrinted>
  <dcterms:created xsi:type="dcterms:W3CDTF">2005-11-01T11:28:01Z</dcterms:created>
  <dcterms:modified xsi:type="dcterms:W3CDTF">2006-09-27T15:27:56Z</dcterms:modified>
  <cp:category/>
  <cp:version/>
  <cp:contentType/>
  <cp:contentStatus/>
</cp:coreProperties>
</file>