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415" activeTab="0"/>
  </bookViews>
  <sheets>
    <sheet name="GENNAIO" sheetId="1" r:id="rId1"/>
  </sheets>
  <definedNames>
    <definedName name="_xlnm.Print_Area" localSheetId="0">'GENNAIO'!$A$1:$N$66</definedName>
  </definedNames>
  <calcPr fullCalcOnLoad="1"/>
</workbook>
</file>

<file path=xl/comments1.xml><?xml version="1.0" encoding="utf-8"?>
<comments xmlns="http://schemas.openxmlformats.org/spreadsheetml/2006/main">
  <authors>
    <author>aldo petrelli</author>
  </authors>
  <commentList>
    <comment ref="F5" authorId="0">
      <text>
        <r>
          <rPr>
            <b/>
            <i/>
            <sz val="12"/>
            <rFont val="Tahoma"/>
            <family val="2"/>
          </rPr>
          <t>aldo petrelli</t>
        </r>
        <r>
          <rPr>
            <sz val="9"/>
            <rFont val="Tahoma"/>
            <family val="0"/>
          </rPr>
          <t xml:space="preserve">
</t>
        </r>
        <r>
          <rPr>
            <b/>
            <i/>
            <sz val="16"/>
            <color indexed="12"/>
            <rFont val="Times New Roman"/>
            <family val="1"/>
          </rPr>
          <t xml:space="preserve">Sono modificabili solo:
 </t>
        </r>
        <r>
          <rPr>
            <b/>
            <i/>
            <sz val="16"/>
            <color indexed="10"/>
            <rFont val="Times New Roman"/>
            <family val="1"/>
          </rPr>
          <t>- l'intestazione dell'Ufficio
 - mese di riferimento
 - concessionario, N. bolletta e importo
- il nome dell'Ufficiale Giudiziario</t>
        </r>
      </text>
    </comment>
    <comment ref="H7" authorId="0">
      <text>
        <r>
          <rPr>
            <b/>
            <i/>
            <sz val="12"/>
            <rFont val="Tahoma"/>
            <family val="2"/>
          </rPr>
          <t>aldo petrelli</t>
        </r>
        <r>
          <rPr>
            <sz val="9"/>
            <rFont val="Tahoma"/>
            <family val="0"/>
          </rPr>
          <t xml:space="preserve">
</t>
        </r>
        <r>
          <rPr>
            <b/>
            <i/>
            <sz val="16"/>
            <color indexed="12"/>
            <rFont val="Times New Roman"/>
            <family val="1"/>
          </rPr>
          <t xml:space="preserve">Sono modificabili solo:
 </t>
        </r>
        <r>
          <rPr>
            <b/>
            <i/>
            <sz val="16"/>
            <color indexed="10"/>
            <rFont val="Times New Roman"/>
            <family val="1"/>
          </rPr>
          <t>- l'intestazione dell'Ufficio
 - mese di riferimento
 - concessionario, N. bolletta e importo
- il nome dell'Ufficiale Giudiziario</t>
        </r>
      </text>
    </comment>
    <comment ref="I7" authorId="0">
      <text>
        <r>
          <rPr>
            <b/>
            <i/>
            <sz val="12"/>
            <rFont val="Tahoma"/>
            <family val="2"/>
          </rPr>
          <t>aldo petrelli</t>
        </r>
        <r>
          <rPr>
            <sz val="9"/>
            <rFont val="Tahoma"/>
            <family val="0"/>
          </rPr>
          <t xml:space="preserve">
</t>
        </r>
        <r>
          <rPr>
            <b/>
            <i/>
            <sz val="16"/>
            <color indexed="12"/>
            <rFont val="Times New Roman"/>
            <family val="1"/>
          </rPr>
          <t xml:space="preserve">Sono modificabili solo:
 </t>
        </r>
        <r>
          <rPr>
            <b/>
            <i/>
            <sz val="16"/>
            <color indexed="10"/>
            <rFont val="Times New Roman"/>
            <family val="1"/>
          </rPr>
          <t>- l'intestazione dell'Ufficio
 - mese di riferimento
 - concessionario, N. bolletta e importo
- il nome dell'Ufficiale Giudiziario</t>
        </r>
      </text>
    </comment>
  </commentList>
</comments>
</file>

<file path=xl/sharedStrings.xml><?xml version="1.0" encoding="utf-8"?>
<sst xmlns="http://schemas.openxmlformats.org/spreadsheetml/2006/main" count="60" uniqueCount="23">
  <si>
    <t xml:space="preserve">MODELLO 69 </t>
  </si>
  <si>
    <t>CONCESSIONARIO</t>
  </si>
  <si>
    <t>BOLLETTA N.</t>
  </si>
  <si>
    <t>IMPORTO</t>
  </si>
  <si>
    <t>DIRITTI</t>
  </si>
  <si>
    <t>TRASFERTE</t>
  </si>
  <si>
    <t>EQUITALIA - LECCE</t>
  </si>
  <si>
    <t>SOMMA LORDA</t>
  </si>
  <si>
    <t>EQUITALIA - COSENZA</t>
  </si>
  <si>
    <t>EQUITALIA - NOVARA</t>
  </si>
  <si>
    <t>CORTE CONTI - BARI</t>
  </si>
  <si>
    <t>SOMMA NETTA</t>
  </si>
  <si>
    <t>UFFICIALI GIUDIZIARI C1</t>
  </si>
  <si>
    <t>UFFICIALI GIUDIZIARI B3</t>
  </si>
  <si>
    <t>OPERATORI</t>
  </si>
  <si>
    <t>TOTALE</t>
  </si>
  <si>
    <t>TRASFERTA</t>
  </si>
  <si>
    <t>TRASCRIZIONE DATI IN REGISTRO</t>
  </si>
  <si>
    <t>I  L    D  I  R  I G  E  N  T  E</t>
  </si>
  <si>
    <t>Aldo PETRELLI</t>
  </si>
  <si>
    <t>CORTE D'APPELLO DI LECCE</t>
  </si>
  <si>
    <t>UFFICIO UNICO NOTIFICHE - ESECUZIONI - PROTESTI</t>
  </si>
  <si>
    <t>GENNAIO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</si>
</sst>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2"/>
      <color indexed="8"/>
      <name val="Times New Roman"/>
      <family val="2"/>
    </font>
    <font>
      <b/>
      <sz val="28"/>
      <color indexed="12"/>
      <name val="Times New Roman"/>
      <family val="1"/>
    </font>
    <font>
      <b/>
      <sz val="14"/>
      <name val="Arial"/>
      <family val="2"/>
    </font>
    <font>
      <b/>
      <sz val="26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9"/>
      <name val="Arial"/>
      <family val="0"/>
    </font>
    <font>
      <b/>
      <sz val="14"/>
      <color indexed="12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1"/>
      <color indexed="12"/>
      <name val="Arial"/>
      <family val="2"/>
    </font>
    <font>
      <sz val="16"/>
      <name val="Arial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9"/>
      <name val="Tahoma"/>
      <family val="0"/>
    </font>
    <font>
      <b/>
      <i/>
      <sz val="12"/>
      <name val="Tahoma"/>
      <family val="2"/>
    </font>
    <font>
      <b/>
      <i/>
      <sz val="16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1" fillId="23" borderId="4" applyNumberFormat="0" applyFont="0" applyAlignment="0" applyProtection="0"/>
    <xf numFmtId="0" fontId="30" fillId="16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4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3" fillId="22" borderId="11" xfId="0" applyFont="1" applyFill="1" applyBorder="1" applyAlignment="1" applyProtection="1">
      <alignment horizontal="center" vertical="center"/>
      <protection locked="0"/>
    </xf>
    <xf numFmtId="2" fontId="3" fillId="22" borderId="11" xfId="0" applyNumberFormat="1" applyFont="1" applyFill="1" applyBorder="1" applyAlignment="1" applyProtection="1">
      <alignment horizontal="center" vertical="center"/>
      <protection locked="0"/>
    </xf>
    <xf numFmtId="2" fontId="3" fillId="22" borderId="12" xfId="0" applyNumberFormat="1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Alignment="1" applyProtection="1">
      <alignment/>
      <protection hidden="1"/>
    </xf>
    <xf numFmtId="0" fontId="0" fillId="24" borderId="0" xfId="0" applyFill="1" applyBorder="1" applyAlignment="1" applyProtection="1">
      <alignment horizontal="center" vertical="center"/>
      <protection hidden="1"/>
    </xf>
    <xf numFmtId="0" fontId="3" fillId="24" borderId="13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8" fillId="24" borderId="14" xfId="0" applyFont="1" applyFill="1" applyBorder="1" applyAlignment="1" applyProtection="1">
      <alignment horizontal="center" vertical="center" wrapText="1"/>
      <protection hidden="1"/>
    </xf>
    <xf numFmtId="0" fontId="9" fillId="24" borderId="0" xfId="0" applyFont="1" applyFill="1" applyBorder="1" applyAlignment="1" applyProtection="1">
      <alignment horizontal="center" vertical="center" wrapText="1"/>
      <protection hidden="1"/>
    </xf>
    <xf numFmtId="0" fontId="8" fillId="24" borderId="0" xfId="0" applyFont="1" applyFill="1" applyBorder="1" applyAlignment="1" applyProtection="1">
      <alignment horizontal="center" vertical="center"/>
      <protection hidden="1"/>
    </xf>
    <xf numFmtId="0" fontId="6" fillId="24" borderId="15" xfId="0" applyFont="1" applyFill="1" applyBorder="1" applyAlignment="1" applyProtection="1">
      <alignment horizontal="center" vertical="center" wrapText="1"/>
      <protection hidden="1"/>
    </xf>
    <xf numFmtId="0" fontId="9" fillId="24" borderId="0" xfId="0" applyFont="1" applyFill="1" applyBorder="1" applyAlignment="1" applyProtection="1">
      <alignment vertical="center" wrapText="1"/>
      <protection hidden="1"/>
    </xf>
    <xf numFmtId="0" fontId="15" fillId="24" borderId="0" xfId="0" applyFont="1" applyFill="1" applyBorder="1" applyAlignment="1" applyProtection="1">
      <alignment horizontal="center" vertical="center" wrapText="1"/>
      <protection hidden="1"/>
    </xf>
    <xf numFmtId="0" fontId="16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Border="1" applyAlignment="1" applyProtection="1">
      <alignment horizontal="center" vertical="center" wrapText="1"/>
      <protection hidden="1"/>
    </xf>
    <xf numFmtId="0" fontId="15" fillId="24" borderId="0" xfId="0" applyFont="1" applyFill="1" applyBorder="1" applyAlignment="1" applyProtection="1">
      <alignment horizontal="center" vertical="center"/>
      <protection hidden="1"/>
    </xf>
    <xf numFmtId="0" fontId="6" fillId="24" borderId="0" xfId="0" applyFont="1" applyFill="1" applyAlignment="1" applyProtection="1">
      <alignment vertical="center"/>
      <protection hidden="1"/>
    </xf>
    <xf numFmtId="43" fontId="17" fillId="24" borderId="11" xfId="0" applyNumberFormat="1" applyFont="1" applyFill="1" applyBorder="1" applyAlignment="1" applyProtection="1">
      <alignment horizontal="center" vertical="center"/>
      <protection hidden="1"/>
    </xf>
    <xf numFmtId="43" fontId="17" fillId="24" borderId="16" xfId="0" applyNumberFormat="1" applyFont="1" applyFill="1" applyBorder="1" applyAlignment="1" applyProtection="1">
      <alignment horizontal="center" vertical="center"/>
      <protection hidden="1"/>
    </xf>
    <xf numFmtId="43" fontId="13" fillId="24" borderId="17" xfId="0" applyNumberFormat="1" applyFont="1" applyFill="1" applyBorder="1" applyAlignment="1" applyProtection="1">
      <alignment vertical="center"/>
      <protection hidden="1"/>
    </xf>
    <xf numFmtId="43" fontId="17" fillId="24" borderId="18" xfId="0" applyNumberFormat="1" applyFont="1" applyFill="1" applyBorder="1" applyAlignment="1" applyProtection="1">
      <alignment vertical="center"/>
      <protection hidden="1"/>
    </xf>
    <xf numFmtId="43" fontId="13" fillId="24" borderId="0" xfId="0" applyNumberFormat="1" applyFont="1" applyFill="1" applyBorder="1" applyAlignment="1" applyProtection="1">
      <alignment horizontal="center" vertical="center"/>
      <protection hidden="1"/>
    </xf>
    <xf numFmtId="43" fontId="15" fillId="24" borderId="0" xfId="0" applyNumberFormat="1" applyFont="1" applyFill="1" applyBorder="1" applyAlignment="1" applyProtection="1">
      <alignment horizontal="center" vertical="center"/>
      <protection hidden="1"/>
    </xf>
    <xf numFmtId="43" fontId="0" fillId="24" borderId="0" xfId="0" applyNumberFormat="1" applyFill="1" applyBorder="1" applyAlignment="1" applyProtection="1">
      <alignment horizontal="center" vertical="center"/>
      <protection hidden="1"/>
    </xf>
    <xf numFmtId="43" fontId="14" fillId="24" borderId="19" xfId="0" applyNumberFormat="1" applyFont="1" applyFill="1" applyBorder="1" applyAlignment="1" applyProtection="1">
      <alignment horizontal="center" vertical="center"/>
      <protection hidden="1"/>
    </xf>
    <xf numFmtId="43" fontId="3" fillId="24" borderId="0" xfId="0" applyNumberFormat="1" applyFont="1" applyFill="1" applyBorder="1" applyAlignment="1" applyProtection="1">
      <alignment vertical="center"/>
      <protection hidden="1"/>
    </xf>
    <xf numFmtId="43" fontId="14" fillId="24" borderId="19" xfId="0" applyNumberFormat="1" applyFont="1" applyFill="1" applyBorder="1" applyAlignment="1" applyProtection="1">
      <alignment vertical="center"/>
      <protection hidden="1"/>
    </xf>
    <xf numFmtId="43" fontId="3" fillId="24" borderId="0" xfId="0" applyNumberFormat="1" applyFont="1" applyFill="1" applyBorder="1" applyAlignment="1" applyProtection="1">
      <alignment horizontal="center" vertical="center"/>
      <protection hidden="1"/>
    </xf>
    <xf numFmtId="43" fontId="14" fillId="24" borderId="0" xfId="0" applyNumberFormat="1" applyFont="1" applyFill="1" applyBorder="1" applyAlignment="1" applyProtection="1">
      <alignment horizontal="center" vertical="center"/>
      <protection hidden="1"/>
    </xf>
    <xf numFmtId="0" fontId="19" fillId="24" borderId="20" xfId="0" applyFont="1" applyFill="1" applyBorder="1" applyAlignment="1" applyProtection="1">
      <alignment horizontal="center" vertical="center" wrapText="1"/>
      <protection hidden="1"/>
    </xf>
    <xf numFmtId="0" fontId="9" fillId="24" borderId="20" xfId="0" applyFont="1" applyFill="1" applyBorder="1" applyAlignment="1" applyProtection="1">
      <alignment horizontal="center" vertical="center" wrapText="1"/>
      <protection hidden="1"/>
    </xf>
    <xf numFmtId="0" fontId="20" fillId="24" borderId="0" xfId="0" applyFont="1" applyFill="1" applyBorder="1" applyAlignment="1" applyProtection="1">
      <alignment horizontal="center" vertical="center"/>
      <protection hidden="1"/>
    </xf>
    <xf numFmtId="0" fontId="22" fillId="24" borderId="21" xfId="0" applyFont="1" applyFill="1" applyBorder="1" applyAlignment="1" applyProtection="1">
      <alignment horizontal="center" vertical="center" wrapText="1"/>
      <protection hidden="1"/>
    </xf>
    <xf numFmtId="0" fontId="22" fillId="24" borderId="20" xfId="0" applyFont="1" applyFill="1" applyBorder="1" applyAlignment="1" applyProtection="1">
      <alignment horizontal="center" vertical="center" wrapText="1"/>
      <protection hidden="1"/>
    </xf>
    <xf numFmtId="4" fontId="21" fillId="24" borderId="21" xfId="0" applyNumberFormat="1" applyFont="1" applyFill="1" applyBorder="1" applyAlignment="1" applyProtection="1">
      <alignment horizontal="center" vertical="center"/>
      <protection hidden="1"/>
    </xf>
    <xf numFmtId="4" fontId="21" fillId="24" borderId="20" xfId="0" applyNumberFormat="1" applyFont="1" applyFill="1" applyBorder="1" applyAlignment="1" applyProtection="1">
      <alignment horizontal="center" vertical="center"/>
      <protection hidden="1"/>
    </xf>
    <xf numFmtId="4" fontId="21" fillId="24" borderId="22" xfId="0" applyNumberFormat="1" applyFont="1" applyFill="1" applyBorder="1" applyAlignment="1" applyProtection="1">
      <alignment vertical="center"/>
      <protection hidden="1"/>
    </xf>
    <xf numFmtId="4" fontId="21" fillId="24" borderId="0" xfId="0" applyNumberFormat="1" applyFont="1" applyFill="1" applyBorder="1" applyAlignment="1" applyProtection="1">
      <alignment horizontal="center" vertical="center"/>
      <protection hidden="1"/>
    </xf>
    <xf numFmtId="0" fontId="11" fillId="24" borderId="23" xfId="0" applyFont="1" applyFill="1" applyBorder="1" applyAlignment="1" applyProtection="1">
      <alignment horizontal="center" vertical="center"/>
      <protection hidden="1"/>
    </xf>
    <xf numFmtId="43" fontId="12" fillId="24" borderId="15" xfId="0" applyNumberFormat="1" applyFont="1" applyFill="1" applyBorder="1" applyAlignment="1" applyProtection="1">
      <alignment horizontal="center" vertical="center"/>
      <protection hidden="1"/>
    </xf>
    <xf numFmtId="43" fontId="13" fillId="24" borderId="0" xfId="0" applyNumberFormat="1" applyFont="1" applyFill="1" applyAlignment="1" applyProtection="1">
      <alignment/>
      <protection hidden="1"/>
    </xf>
    <xf numFmtId="43" fontId="14" fillId="24" borderId="24" xfId="0" applyNumberFormat="1" applyFont="1" applyFill="1" applyBorder="1" applyAlignment="1" applyProtection="1">
      <alignment horizontal="center" vertical="center"/>
      <protection hidden="1"/>
    </xf>
    <xf numFmtId="43" fontId="13" fillId="24" borderId="0" xfId="0" applyNumberFormat="1" applyFont="1" applyFill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8" fillId="24" borderId="0" xfId="0" applyFont="1" applyFill="1" applyAlignment="1" applyProtection="1">
      <alignment horizontal="center"/>
      <protection hidden="1"/>
    </xf>
    <xf numFmtId="0" fontId="9" fillId="24" borderId="0" xfId="0" applyFont="1" applyFill="1" applyBorder="1" applyAlignment="1" applyProtection="1">
      <alignment vertical="center"/>
      <protection hidden="1"/>
    </xf>
    <xf numFmtId="0" fontId="9" fillId="24" borderId="0" xfId="0" applyFont="1" applyFill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 applyProtection="1">
      <alignment horizontal="center" vertical="center"/>
      <protection hidden="1"/>
    </xf>
    <xf numFmtId="0" fontId="10" fillId="24" borderId="0" xfId="0" applyFont="1" applyFill="1" applyAlignment="1" applyProtection="1">
      <alignment/>
      <protection hidden="1"/>
    </xf>
    <xf numFmtId="0" fontId="5" fillId="24" borderId="0" xfId="0" applyFont="1" applyFill="1" applyAlignment="1" applyProtection="1">
      <alignment/>
      <protection hidden="1"/>
    </xf>
    <xf numFmtId="0" fontId="4" fillId="22" borderId="25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hidden="1"/>
    </xf>
    <xf numFmtId="0" fontId="20" fillId="24" borderId="22" xfId="0" applyFont="1" applyFill="1" applyBorder="1" applyAlignment="1" applyProtection="1">
      <alignment horizontal="center" vertical="center" wrapText="1"/>
      <protection hidden="1"/>
    </xf>
    <xf numFmtId="0" fontId="2" fillId="25" borderId="27" xfId="0" applyFont="1" applyFill="1" applyBorder="1" applyAlignment="1" applyProtection="1">
      <alignment horizontal="center" vertical="center"/>
      <protection locked="0"/>
    </xf>
    <xf numFmtId="0" fontId="2" fillId="25" borderId="28" xfId="0" applyFont="1" applyFill="1" applyBorder="1" applyAlignment="1" applyProtection="1">
      <alignment horizontal="center" vertical="center"/>
      <protection locked="0"/>
    </xf>
    <xf numFmtId="0" fontId="2" fillId="25" borderId="29" xfId="0" applyFont="1" applyFill="1" applyBorder="1" applyAlignment="1" applyProtection="1">
      <alignment horizontal="center" vertical="center"/>
      <protection locked="0"/>
    </xf>
    <xf numFmtId="0" fontId="44" fillId="25" borderId="30" xfId="0" applyFont="1" applyFill="1" applyBorder="1" applyAlignment="1" applyProtection="1">
      <alignment horizontal="center" vertical="center"/>
      <protection locked="0"/>
    </xf>
    <xf numFmtId="0" fontId="44" fillId="25" borderId="31" xfId="0" applyFont="1" applyFill="1" applyBorder="1" applyAlignment="1" applyProtection="1">
      <alignment horizontal="center" vertical="center"/>
      <protection locked="0"/>
    </xf>
    <xf numFmtId="0" fontId="44" fillId="25" borderId="2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22" borderId="35" xfId="0" applyFont="1" applyFill="1" applyBorder="1" applyAlignment="1" applyProtection="1">
      <alignment horizontal="right" vertical="center" wrapText="1"/>
      <protection locked="0"/>
    </xf>
    <xf numFmtId="0" fontId="4" fillId="22" borderId="36" xfId="0" applyFont="1" applyFill="1" applyBorder="1" applyAlignment="1" applyProtection="1">
      <alignment horizontal="right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hidden="1"/>
    </xf>
    <xf numFmtId="0" fontId="9" fillId="25" borderId="37" xfId="0" applyFont="1" applyFill="1" applyBorder="1" applyAlignment="1" applyProtection="1">
      <alignment horizontal="center" vertical="center"/>
      <protection locked="0"/>
    </xf>
    <xf numFmtId="0" fontId="9" fillId="25" borderId="38" xfId="0" applyFont="1" applyFill="1" applyBorder="1" applyAlignment="1" applyProtection="1">
      <alignment horizontal="center" vertical="center"/>
      <protection locked="0"/>
    </xf>
    <xf numFmtId="0" fontId="9" fillId="24" borderId="39" xfId="0" applyFont="1" applyFill="1" applyBorder="1" applyAlignment="1" applyProtection="1">
      <alignment horizontal="center" vertical="center"/>
      <protection hidden="1"/>
    </xf>
    <xf numFmtId="0" fontId="9" fillId="24" borderId="40" xfId="0" applyFont="1" applyFill="1" applyBorder="1" applyAlignment="1" applyProtection="1">
      <alignment horizontal="center" vertical="center"/>
      <protection hidden="1"/>
    </xf>
    <xf numFmtId="0" fontId="8" fillId="24" borderId="15" xfId="0" applyFont="1" applyFill="1" applyBorder="1" applyAlignment="1" applyProtection="1">
      <alignment horizontal="center" vertical="center" wrapText="1"/>
      <protection hidden="1"/>
    </xf>
    <xf numFmtId="0" fontId="8" fillId="24" borderId="0" xfId="0" applyFont="1" applyFill="1" applyBorder="1" applyAlignment="1" applyProtection="1">
      <alignment horizontal="center" vertical="center" wrapText="1"/>
      <protection hidden="1"/>
    </xf>
    <xf numFmtId="0" fontId="18" fillId="24" borderId="32" xfId="0" applyFont="1" applyFill="1" applyBorder="1" applyAlignment="1" applyProtection="1">
      <alignment horizontal="center" vertical="center"/>
      <protection hidden="1"/>
    </xf>
    <xf numFmtId="0" fontId="18" fillId="24" borderId="33" xfId="0" applyFont="1" applyFill="1" applyBorder="1" applyAlignment="1" applyProtection="1">
      <alignment horizontal="center" vertical="center"/>
      <protection hidden="1"/>
    </xf>
    <xf numFmtId="0" fontId="18" fillId="24" borderId="34" xfId="0" applyFont="1" applyFill="1" applyBorder="1" applyAlignment="1" applyProtection="1">
      <alignment horizontal="center" vertical="center"/>
      <protection hidden="1"/>
    </xf>
    <xf numFmtId="0" fontId="19" fillId="24" borderId="27" xfId="0" applyFont="1" applyFill="1" applyBorder="1" applyAlignment="1" applyProtection="1">
      <alignment horizontal="center" vertical="center" wrapText="1"/>
      <protection hidden="1"/>
    </xf>
    <xf numFmtId="0" fontId="19" fillId="24" borderId="29" xfId="0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 applyProtection="1">
      <alignment horizontal="center" vertical="center" wrapText="1"/>
      <protection hidden="1"/>
    </xf>
    <xf numFmtId="0" fontId="21" fillId="24" borderId="27" xfId="0" applyFont="1" applyFill="1" applyBorder="1" applyAlignment="1" applyProtection="1">
      <alignment horizontal="center" vertical="center" wrapText="1"/>
      <protection hidden="1"/>
    </xf>
    <xf numFmtId="0" fontId="21" fillId="24" borderId="29" xfId="0" applyFont="1" applyFill="1" applyBorder="1" applyAlignment="1" applyProtection="1">
      <alignment horizontal="center" vertical="center" wrapText="1"/>
      <protection hidden="1"/>
    </xf>
    <xf numFmtId="0" fontId="21" fillId="24" borderId="22" xfId="0" applyFont="1" applyFill="1" applyBorder="1" applyAlignment="1" applyProtection="1">
      <alignment horizontal="center" vertical="center" wrapText="1"/>
      <protection hidden="1"/>
    </xf>
    <xf numFmtId="0" fontId="21" fillId="24" borderId="41" xfId="0" applyFont="1" applyFill="1" applyBorder="1" applyAlignment="1" applyProtection="1">
      <alignment horizontal="center" vertical="center" wrapText="1"/>
      <protection hidden="1"/>
    </xf>
    <xf numFmtId="0" fontId="21" fillId="24" borderId="30" xfId="0" applyFont="1" applyFill="1" applyBorder="1" applyAlignment="1" applyProtection="1">
      <alignment horizontal="center" vertical="center" wrapText="1"/>
      <protection hidden="1"/>
    </xf>
    <xf numFmtId="0" fontId="21" fillId="24" borderId="26" xfId="0" applyFont="1" applyFill="1" applyBorder="1" applyAlignment="1" applyProtection="1">
      <alignment horizontal="center" vertical="center" wrapText="1"/>
      <protection hidden="1"/>
    </xf>
    <xf numFmtId="0" fontId="9" fillId="24" borderId="20" xfId="0" applyFont="1" applyFill="1" applyBorder="1" applyAlignment="1" applyProtection="1">
      <alignment horizontal="center" vertical="center" wrapText="1"/>
      <protection hidden="1"/>
    </xf>
    <xf numFmtId="0" fontId="19" fillId="24" borderId="42" xfId="0" applyFont="1" applyFill="1" applyBorder="1" applyAlignment="1" applyProtection="1">
      <alignment horizontal="center" vertical="center"/>
      <protection hidden="1"/>
    </xf>
    <xf numFmtId="0" fontId="19" fillId="24" borderId="20" xfId="0" applyFont="1" applyFill="1" applyBorder="1" applyAlignment="1" applyProtection="1">
      <alignment horizontal="center" vertical="center"/>
      <protection hidden="1"/>
    </xf>
    <xf numFmtId="0" fontId="19" fillId="24" borderId="43" xfId="0" applyFont="1" applyFill="1" applyBorder="1" applyAlignment="1" applyProtection="1">
      <alignment horizontal="center" vertical="center"/>
      <protection hidden="1"/>
    </xf>
    <xf numFmtId="0" fontId="12" fillId="24" borderId="42" xfId="0" applyFont="1" applyFill="1" applyBorder="1" applyAlignment="1" applyProtection="1">
      <alignment horizontal="center" vertical="center"/>
      <protection hidden="1"/>
    </xf>
    <xf numFmtId="0" fontId="12" fillId="24" borderId="20" xfId="0" applyFont="1" applyFill="1" applyBorder="1" applyAlignment="1" applyProtection="1">
      <alignment horizontal="center" vertical="center"/>
      <protection hidden="1"/>
    </xf>
    <xf numFmtId="0" fontId="12" fillId="24" borderId="43" xfId="0" applyFont="1" applyFill="1" applyBorder="1" applyAlignment="1" applyProtection="1">
      <alignment horizontal="center" vertical="center"/>
      <protection hidden="1"/>
    </xf>
    <xf numFmtId="4" fontId="21" fillId="24" borderId="44" xfId="0" applyNumberFormat="1" applyFont="1" applyFill="1" applyBorder="1" applyAlignment="1" applyProtection="1">
      <alignment horizontal="center" vertical="center"/>
      <protection hidden="1"/>
    </xf>
    <xf numFmtId="4" fontId="21" fillId="24" borderId="45" xfId="0" applyNumberFormat="1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Alignment="1" applyProtection="1">
      <alignment horizontal="center"/>
      <protection locked="0"/>
    </xf>
    <xf numFmtId="0" fontId="23" fillId="24" borderId="0" xfId="0" applyFont="1" applyFill="1" applyAlignment="1" applyProtection="1">
      <alignment horizontal="center" vertical="top"/>
      <protection locked="0"/>
    </xf>
    <xf numFmtId="0" fontId="9" fillId="24" borderId="0" xfId="0" applyFont="1" applyFill="1" applyBorder="1" applyAlignment="1" applyProtection="1">
      <alignment horizontal="center" vertical="center" wrapText="1"/>
      <protection hidden="1"/>
    </xf>
    <xf numFmtId="0" fontId="8" fillId="24" borderId="46" xfId="0" applyFont="1" applyFill="1" applyBorder="1" applyAlignment="1" applyProtection="1">
      <alignment horizontal="center" vertical="center" wrapText="1"/>
      <protection hidden="1"/>
    </xf>
    <xf numFmtId="0" fontId="8" fillId="24" borderId="14" xfId="0" applyFont="1" applyFill="1" applyBorder="1" applyAlignment="1" applyProtection="1">
      <alignment horizontal="center" vertical="center" wrapText="1"/>
      <protection hidden="1"/>
    </xf>
    <xf numFmtId="0" fontId="8" fillId="24" borderId="47" xfId="0" applyFont="1" applyFill="1" applyBorder="1" applyAlignment="1" applyProtection="1">
      <alignment horizontal="center" vertical="center" wrapText="1"/>
      <protection hidden="1"/>
    </xf>
    <xf numFmtId="0" fontId="8" fillId="24" borderId="1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86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086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tabSelected="1"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5.8515625" style="0" customWidth="1"/>
    <col min="2" max="3" width="15.8515625" style="0" customWidth="1"/>
    <col min="4" max="4" width="2.421875" style="0" customWidth="1"/>
    <col min="5" max="6" width="15.00390625" style="0" customWidth="1"/>
    <col min="7" max="7" width="2.421875" style="0" customWidth="1"/>
    <col min="8" max="9" width="15.140625" style="0" customWidth="1"/>
    <col min="10" max="10" width="2.421875" style="0" customWidth="1"/>
    <col min="11" max="11" width="15.00390625" style="0" customWidth="1"/>
    <col min="12" max="12" width="2.421875" style="0" customWidth="1"/>
    <col min="13" max="13" width="15.00390625" style="0" customWidth="1"/>
    <col min="14" max="14" width="6.28125" style="0" customWidth="1"/>
    <col min="15" max="15" width="10.00390625" style="0" bestFit="1" customWidth="1"/>
  </cols>
  <sheetData>
    <row r="1" spans="1:13" s="1" customFormat="1" ht="23.2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44.25" customHeight="1" thickTop="1">
      <c r="A2" s="9"/>
      <c r="B2" s="62" t="s">
        <v>20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1"/>
    </row>
    <row r="3" spans="1:14" ht="29.25" customHeight="1" thickBot="1">
      <c r="A3" s="9"/>
      <c r="B3" s="65" t="s">
        <v>21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1"/>
    </row>
    <row r="4" spans="1:29" s="1" customFormat="1" ht="15.75" customHeight="1" thickBot="1" thickTop="1">
      <c r="A4" s="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14" ht="36.75" customHeight="1" thickBot="1" thickTop="1">
      <c r="A5" s="9"/>
      <c r="B5" s="68" t="s">
        <v>0</v>
      </c>
      <c r="C5" s="69"/>
      <c r="D5" s="69"/>
      <c r="E5" s="70"/>
      <c r="F5" s="56"/>
      <c r="G5" s="56"/>
      <c r="H5" s="56"/>
      <c r="I5" s="71" t="s">
        <v>22</v>
      </c>
      <c r="J5" s="72"/>
      <c r="K5" s="72"/>
      <c r="L5" s="72"/>
      <c r="M5" s="57">
        <v>2009</v>
      </c>
      <c r="N5" s="1"/>
    </row>
    <row r="6" spans="1:14" ht="14.25" thickBot="1" thickTop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27" customHeight="1" thickBot="1" thickTop="1">
      <c r="A7" s="9"/>
      <c r="B7" s="73" t="s">
        <v>1</v>
      </c>
      <c r="C7" s="73"/>
      <c r="D7" s="47"/>
      <c r="E7" s="48" t="s">
        <v>2</v>
      </c>
      <c r="F7" s="48" t="s">
        <v>3</v>
      </c>
      <c r="G7" s="9"/>
      <c r="H7" s="56"/>
      <c r="I7" s="56"/>
      <c r="J7" s="9"/>
      <c r="K7" s="49" t="s">
        <v>4</v>
      </c>
      <c r="L7" s="49"/>
      <c r="M7" s="49" t="s">
        <v>5</v>
      </c>
      <c r="N7" s="1"/>
    </row>
    <row r="8" spans="1:14" ht="8.25" customHeight="1" thickBot="1" thickTop="1">
      <c r="A8" s="9"/>
      <c r="B8" s="50"/>
      <c r="C8" s="50"/>
      <c r="D8" s="50"/>
      <c r="E8" s="50"/>
      <c r="F8" s="50"/>
      <c r="G8" s="50"/>
      <c r="H8" s="50"/>
      <c r="I8" s="50"/>
      <c r="J8" s="50"/>
      <c r="K8" s="51"/>
      <c r="L8" s="50"/>
      <c r="M8" s="51"/>
      <c r="N8" s="1"/>
    </row>
    <row r="9" spans="1:14" ht="19.5" customHeight="1" thickBot="1" thickTop="1">
      <c r="A9" s="55">
        <v>1</v>
      </c>
      <c r="B9" s="74" t="s">
        <v>6</v>
      </c>
      <c r="C9" s="75"/>
      <c r="D9" s="52"/>
      <c r="E9" s="3">
        <v>119</v>
      </c>
      <c r="F9" s="4">
        <v>10</v>
      </c>
      <c r="G9" s="53"/>
      <c r="H9" s="42" t="s">
        <v>7</v>
      </c>
      <c r="I9" s="43">
        <f aca="true" t="shared" si="0" ref="I9:I28">M34</f>
        <v>10.43</v>
      </c>
      <c r="J9" s="44"/>
      <c r="K9" s="45">
        <f aca="true" t="shared" si="1" ref="K9:K28">ROUND(ROUND(F9*40%,2)/9*10,2)</f>
        <v>4.44</v>
      </c>
      <c r="L9" s="46"/>
      <c r="M9" s="45">
        <f aca="true" t="shared" si="2" ref="M9:M28">ROUND(F9*60%,2)</f>
        <v>6</v>
      </c>
      <c r="N9" s="1"/>
    </row>
    <row r="10" spans="1:14" ht="19.5" customHeight="1" thickBot="1" thickTop="1">
      <c r="A10" s="55">
        <v>2</v>
      </c>
      <c r="B10" s="74" t="s">
        <v>6</v>
      </c>
      <c r="C10" s="75"/>
      <c r="D10" s="2"/>
      <c r="E10" s="3">
        <v>120</v>
      </c>
      <c r="F10" s="5">
        <v>24.41</v>
      </c>
      <c r="G10" s="53"/>
      <c r="H10" s="42" t="s">
        <v>7</v>
      </c>
      <c r="I10" s="43">
        <f t="shared" si="0"/>
        <v>25.49</v>
      </c>
      <c r="J10" s="44"/>
      <c r="K10" s="45">
        <f t="shared" si="1"/>
        <v>10.84</v>
      </c>
      <c r="L10" s="46"/>
      <c r="M10" s="45">
        <f t="shared" si="2"/>
        <v>14.65</v>
      </c>
      <c r="N10" s="1"/>
    </row>
    <row r="11" spans="1:14" ht="19.5" customHeight="1" thickBot="1" thickTop="1">
      <c r="A11" s="55">
        <v>3</v>
      </c>
      <c r="B11" s="74" t="s">
        <v>8</v>
      </c>
      <c r="C11" s="75"/>
      <c r="D11" s="2"/>
      <c r="E11" s="3">
        <v>121</v>
      </c>
      <c r="F11" s="4">
        <v>91.75</v>
      </c>
      <c r="G11" s="53"/>
      <c r="H11" s="42" t="s">
        <v>7</v>
      </c>
      <c r="I11" s="43">
        <f t="shared" si="0"/>
        <v>95.84</v>
      </c>
      <c r="J11" s="44"/>
      <c r="K11" s="45">
        <f t="shared" si="1"/>
        <v>40.78</v>
      </c>
      <c r="L11" s="46"/>
      <c r="M11" s="45">
        <f t="shared" si="2"/>
        <v>55.05</v>
      </c>
      <c r="N11" s="1"/>
    </row>
    <row r="12" spans="1:14" ht="19.5" customHeight="1" thickBot="1" thickTop="1">
      <c r="A12" s="55">
        <v>4</v>
      </c>
      <c r="B12" s="74" t="s">
        <v>9</v>
      </c>
      <c r="C12" s="75"/>
      <c r="D12" s="2"/>
      <c r="E12" s="3">
        <v>122</v>
      </c>
      <c r="F12" s="4">
        <v>4.8</v>
      </c>
      <c r="G12" s="53"/>
      <c r="H12" s="42" t="s">
        <v>7</v>
      </c>
      <c r="I12" s="43">
        <f t="shared" si="0"/>
        <v>5</v>
      </c>
      <c r="J12" s="44"/>
      <c r="K12" s="45">
        <f t="shared" si="1"/>
        <v>2.13</v>
      </c>
      <c r="L12" s="46"/>
      <c r="M12" s="45">
        <f t="shared" si="2"/>
        <v>2.88</v>
      </c>
      <c r="N12" s="1"/>
    </row>
    <row r="13" spans="1:14" ht="19.5" customHeight="1" thickBot="1" thickTop="1">
      <c r="A13" s="55">
        <v>5</v>
      </c>
      <c r="B13" s="74" t="s">
        <v>6</v>
      </c>
      <c r="C13" s="75"/>
      <c r="D13" s="2"/>
      <c r="E13" s="3">
        <v>123</v>
      </c>
      <c r="F13" s="4">
        <v>113.27</v>
      </c>
      <c r="G13" s="53"/>
      <c r="H13" s="42" t="s">
        <v>7</v>
      </c>
      <c r="I13" s="43">
        <f t="shared" si="0"/>
        <v>118.29</v>
      </c>
      <c r="J13" s="44"/>
      <c r="K13" s="45">
        <f t="shared" si="1"/>
        <v>50.34</v>
      </c>
      <c r="L13" s="46"/>
      <c r="M13" s="45">
        <f t="shared" si="2"/>
        <v>67.96</v>
      </c>
      <c r="N13" s="1"/>
    </row>
    <row r="14" spans="1:14" ht="19.5" customHeight="1" thickBot="1" thickTop="1">
      <c r="A14" s="55">
        <v>6</v>
      </c>
      <c r="B14" s="74" t="s">
        <v>10</v>
      </c>
      <c r="C14" s="75"/>
      <c r="D14" s="2"/>
      <c r="E14" s="3">
        <v>124</v>
      </c>
      <c r="F14" s="4">
        <v>5.4</v>
      </c>
      <c r="G14" s="53"/>
      <c r="H14" s="42" t="s">
        <v>7</v>
      </c>
      <c r="I14" s="43">
        <f t="shared" si="0"/>
        <v>5.64</v>
      </c>
      <c r="J14" s="44"/>
      <c r="K14" s="45">
        <f t="shared" si="1"/>
        <v>2.4</v>
      </c>
      <c r="L14" s="46"/>
      <c r="M14" s="45">
        <f t="shared" si="2"/>
        <v>3.24</v>
      </c>
      <c r="N14" s="1"/>
    </row>
    <row r="15" spans="1:14" ht="19.5" customHeight="1" thickBot="1" thickTop="1">
      <c r="A15" s="55">
        <v>7</v>
      </c>
      <c r="B15" s="74" t="s">
        <v>10</v>
      </c>
      <c r="C15" s="75"/>
      <c r="D15" s="2"/>
      <c r="E15" s="3">
        <v>125</v>
      </c>
      <c r="F15" s="4">
        <v>291.6</v>
      </c>
      <c r="G15" s="53"/>
      <c r="H15" s="42" t="s">
        <v>7</v>
      </c>
      <c r="I15" s="43">
        <f t="shared" si="0"/>
        <v>304.56</v>
      </c>
      <c r="J15" s="44"/>
      <c r="K15" s="45">
        <f t="shared" si="1"/>
        <v>129.6</v>
      </c>
      <c r="L15" s="46"/>
      <c r="M15" s="45">
        <f t="shared" si="2"/>
        <v>174.96</v>
      </c>
      <c r="N15" s="1"/>
    </row>
    <row r="16" spans="1:14" ht="19.5" customHeight="1" thickBot="1" thickTop="1">
      <c r="A16" s="55">
        <v>8</v>
      </c>
      <c r="B16" s="74" t="s">
        <v>6</v>
      </c>
      <c r="C16" s="75"/>
      <c r="D16" s="2"/>
      <c r="E16" s="3">
        <v>126</v>
      </c>
      <c r="F16" s="4">
        <v>34.73</v>
      </c>
      <c r="G16" s="53"/>
      <c r="H16" s="42" t="s">
        <v>7</v>
      </c>
      <c r="I16" s="43">
        <f t="shared" si="0"/>
        <v>36.27</v>
      </c>
      <c r="J16" s="44"/>
      <c r="K16" s="45">
        <f t="shared" si="1"/>
        <v>15.43</v>
      </c>
      <c r="L16" s="46"/>
      <c r="M16" s="45">
        <f t="shared" si="2"/>
        <v>20.84</v>
      </c>
      <c r="N16" s="1"/>
    </row>
    <row r="17" spans="1:14" ht="19.5" customHeight="1" thickBot="1" thickTop="1">
      <c r="A17" s="55">
        <v>9</v>
      </c>
      <c r="B17" s="74" t="s">
        <v>6</v>
      </c>
      <c r="C17" s="75"/>
      <c r="D17" s="2"/>
      <c r="E17" s="3">
        <v>127</v>
      </c>
      <c r="F17" s="4">
        <v>69.35</v>
      </c>
      <c r="G17" s="53"/>
      <c r="H17" s="42" t="s">
        <v>7</v>
      </c>
      <c r="I17" s="43">
        <f t="shared" si="0"/>
        <v>72.43</v>
      </c>
      <c r="J17" s="44"/>
      <c r="K17" s="45">
        <f t="shared" si="1"/>
        <v>30.82</v>
      </c>
      <c r="L17" s="46"/>
      <c r="M17" s="45">
        <f t="shared" si="2"/>
        <v>41.61</v>
      </c>
      <c r="N17" s="1"/>
    </row>
    <row r="18" spans="1:14" ht="19.5" customHeight="1" thickBot="1" thickTop="1">
      <c r="A18" s="55">
        <v>10</v>
      </c>
      <c r="B18" s="74"/>
      <c r="C18" s="75"/>
      <c r="D18" s="2"/>
      <c r="E18" s="3"/>
      <c r="F18" s="4"/>
      <c r="G18" s="53"/>
      <c r="H18" s="42" t="s">
        <v>7</v>
      </c>
      <c r="I18" s="43">
        <f t="shared" si="0"/>
        <v>0</v>
      </c>
      <c r="J18" s="44"/>
      <c r="K18" s="45">
        <f t="shared" si="1"/>
        <v>0</v>
      </c>
      <c r="L18" s="46"/>
      <c r="M18" s="45">
        <f t="shared" si="2"/>
        <v>0</v>
      </c>
      <c r="N18" s="1"/>
    </row>
    <row r="19" spans="1:14" ht="19.5" customHeight="1" thickBot="1" thickTop="1">
      <c r="A19" s="55">
        <v>11</v>
      </c>
      <c r="B19" s="74"/>
      <c r="C19" s="75"/>
      <c r="D19" s="2"/>
      <c r="E19" s="3"/>
      <c r="F19" s="4"/>
      <c r="G19" s="53"/>
      <c r="H19" s="42" t="s">
        <v>7</v>
      </c>
      <c r="I19" s="43">
        <f t="shared" si="0"/>
        <v>0</v>
      </c>
      <c r="J19" s="44"/>
      <c r="K19" s="45">
        <f t="shared" si="1"/>
        <v>0</v>
      </c>
      <c r="L19" s="46"/>
      <c r="M19" s="45">
        <f t="shared" si="2"/>
        <v>0</v>
      </c>
      <c r="N19" s="1"/>
    </row>
    <row r="20" spans="1:14" ht="19.5" customHeight="1" thickBot="1" thickTop="1">
      <c r="A20" s="55">
        <v>12</v>
      </c>
      <c r="B20" s="74"/>
      <c r="C20" s="75"/>
      <c r="D20" s="2"/>
      <c r="E20" s="3"/>
      <c r="F20" s="4"/>
      <c r="G20" s="53"/>
      <c r="H20" s="42" t="s">
        <v>7</v>
      </c>
      <c r="I20" s="43">
        <f t="shared" si="0"/>
        <v>0</v>
      </c>
      <c r="J20" s="44"/>
      <c r="K20" s="45">
        <f t="shared" si="1"/>
        <v>0</v>
      </c>
      <c r="L20" s="46"/>
      <c r="M20" s="45">
        <f t="shared" si="2"/>
        <v>0</v>
      </c>
      <c r="N20" s="1"/>
    </row>
    <row r="21" spans="1:14" ht="19.5" customHeight="1" thickBot="1" thickTop="1">
      <c r="A21" s="55">
        <v>13</v>
      </c>
      <c r="B21" s="74"/>
      <c r="C21" s="75"/>
      <c r="D21" s="2"/>
      <c r="E21" s="3"/>
      <c r="F21" s="4"/>
      <c r="G21" s="53"/>
      <c r="H21" s="42" t="s">
        <v>7</v>
      </c>
      <c r="I21" s="43">
        <f t="shared" si="0"/>
        <v>0</v>
      </c>
      <c r="J21" s="44"/>
      <c r="K21" s="45">
        <f t="shared" si="1"/>
        <v>0</v>
      </c>
      <c r="L21" s="46"/>
      <c r="M21" s="45">
        <f t="shared" si="2"/>
        <v>0</v>
      </c>
      <c r="N21" s="1"/>
    </row>
    <row r="22" spans="1:14" ht="19.5" customHeight="1" thickBot="1" thickTop="1">
      <c r="A22" s="55">
        <v>14</v>
      </c>
      <c r="B22" s="74"/>
      <c r="C22" s="75"/>
      <c r="D22" s="2"/>
      <c r="E22" s="3"/>
      <c r="F22" s="4"/>
      <c r="G22" s="53"/>
      <c r="H22" s="42" t="s">
        <v>7</v>
      </c>
      <c r="I22" s="43">
        <f t="shared" si="0"/>
        <v>0</v>
      </c>
      <c r="J22" s="44"/>
      <c r="K22" s="45">
        <f t="shared" si="1"/>
        <v>0</v>
      </c>
      <c r="L22" s="46"/>
      <c r="M22" s="45">
        <f t="shared" si="2"/>
        <v>0</v>
      </c>
      <c r="N22" s="1"/>
    </row>
    <row r="23" spans="1:14" ht="19.5" customHeight="1" thickBot="1" thickTop="1">
      <c r="A23" s="55">
        <v>15</v>
      </c>
      <c r="B23" s="74"/>
      <c r="C23" s="75"/>
      <c r="D23" s="2"/>
      <c r="E23" s="3"/>
      <c r="F23" s="4"/>
      <c r="G23" s="53"/>
      <c r="H23" s="42" t="s">
        <v>7</v>
      </c>
      <c r="I23" s="43">
        <f t="shared" si="0"/>
        <v>0</v>
      </c>
      <c r="J23" s="44"/>
      <c r="K23" s="45">
        <f t="shared" si="1"/>
        <v>0</v>
      </c>
      <c r="L23" s="46"/>
      <c r="M23" s="45">
        <f t="shared" si="2"/>
        <v>0</v>
      </c>
      <c r="N23" s="1"/>
    </row>
    <row r="24" spans="1:14" ht="19.5" customHeight="1" thickBot="1" thickTop="1">
      <c r="A24" s="55">
        <v>16</v>
      </c>
      <c r="B24" s="74"/>
      <c r="C24" s="75"/>
      <c r="D24" s="2"/>
      <c r="E24" s="3"/>
      <c r="F24" s="4"/>
      <c r="G24" s="53"/>
      <c r="H24" s="42" t="s">
        <v>7</v>
      </c>
      <c r="I24" s="43">
        <f t="shared" si="0"/>
        <v>0</v>
      </c>
      <c r="J24" s="44"/>
      <c r="K24" s="45">
        <f t="shared" si="1"/>
        <v>0</v>
      </c>
      <c r="L24" s="46"/>
      <c r="M24" s="45">
        <f t="shared" si="2"/>
        <v>0</v>
      </c>
      <c r="N24" s="1"/>
    </row>
    <row r="25" spans="1:14" ht="19.5" customHeight="1" thickBot="1" thickTop="1">
      <c r="A25" s="55">
        <v>17</v>
      </c>
      <c r="B25" s="74"/>
      <c r="C25" s="75"/>
      <c r="D25" s="2"/>
      <c r="E25" s="3"/>
      <c r="F25" s="4"/>
      <c r="G25" s="53"/>
      <c r="H25" s="42" t="s">
        <v>7</v>
      </c>
      <c r="I25" s="43">
        <f t="shared" si="0"/>
        <v>0</v>
      </c>
      <c r="J25" s="44"/>
      <c r="K25" s="45">
        <f t="shared" si="1"/>
        <v>0</v>
      </c>
      <c r="L25" s="46"/>
      <c r="M25" s="45">
        <f t="shared" si="2"/>
        <v>0</v>
      </c>
      <c r="N25" s="1"/>
    </row>
    <row r="26" spans="1:14" ht="19.5" customHeight="1" thickBot="1" thickTop="1">
      <c r="A26" s="55">
        <v>18</v>
      </c>
      <c r="B26" s="74"/>
      <c r="C26" s="75"/>
      <c r="D26" s="2"/>
      <c r="E26" s="3"/>
      <c r="F26" s="4"/>
      <c r="G26" s="53"/>
      <c r="H26" s="42" t="s">
        <v>7</v>
      </c>
      <c r="I26" s="43">
        <f t="shared" si="0"/>
        <v>0</v>
      </c>
      <c r="J26" s="44"/>
      <c r="K26" s="45">
        <f t="shared" si="1"/>
        <v>0</v>
      </c>
      <c r="L26" s="46"/>
      <c r="M26" s="45">
        <f t="shared" si="2"/>
        <v>0</v>
      </c>
      <c r="N26" s="1"/>
    </row>
    <row r="27" spans="1:14" ht="19.5" customHeight="1" thickBot="1" thickTop="1">
      <c r="A27" s="55">
        <v>19</v>
      </c>
      <c r="B27" s="74"/>
      <c r="C27" s="75"/>
      <c r="D27" s="2"/>
      <c r="E27" s="3"/>
      <c r="F27" s="4"/>
      <c r="G27" s="53"/>
      <c r="H27" s="42" t="s">
        <v>7</v>
      </c>
      <c r="I27" s="43">
        <f t="shared" si="0"/>
        <v>0</v>
      </c>
      <c r="J27" s="44"/>
      <c r="K27" s="45">
        <f t="shared" si="1"/>
        <v>0</v>
      </c>
      <c r="L27" s="46"/>
      <c r="M27" s="45">
        <f t="shared" si="2"/>
        <v>0</v>
      </c>
      <c r="N27" s="1"/>
    </row>
    <row r="28" spans="1:14" ht="19.5" customHeight="1" thickBot="1" thickTop="1">
      <c r="A28" s="55">
        <v>20</v>
      </c>
      <c r="B28" s="74"/>
      <c r="C28" s="75"/>
      <c r="D28" s="2"/>
      <c r="E28" s="3"/>
      <c r="F28" s="4"/>
      <c r="G28" s="53"/>
      <c r="H28" s="42" t="s">
        <v>7</v>
      </c>
      <c r="I28" s="43">
        <f t="shared" si="0"/>
        <v>0</v>
      </c>
      <c r="J28" s="44"/>
      <c r="K28" s="45">
        <f t="shared" si="1"/>
        <v>0</v>
      </c>
      <c r="L28" s="46"/>
      <c r="M28" s="45">
        <f t="shared" si="2"/>
        <v>0</v>
      </c>
      <c r="N28" s="1"/>
    </row>
    <row r="29" spans="1:13" s="1" customFormat="1" ht="21.75" customHeight="1" thickBot="1" thickTop="1">
      <c r="A29" s="6"/>
      <c r="B29" s="76"/>
      <c r="C29" s="77"/>
      <c r="D29" s="7"/>
      <c r="E29" s="8"/>
      <c r="F29" s="9"/>
      <c r="G29" s="10"/>
      <c r="H29" s="9"/>
      <c r="I29" s="9"/>
      <c r="J29" s="9"/>
      <c r="K29" s="9"/>
      <c r="L29" s="9"/>
      <c r="M29" s="9"/>
    </row>
    <row r="30" spans="1:14" ht="14.25" customHeight="1" thickBot="1" thickTop="1">
      <c r="A30" s="6"/>
      <c r="B30" s="78" t="s">
        <v>11</v>
      </c>
      <c r="C30" s="78" t="s">
        <v>7</v>
      </c>
      <c r="D30" s="11"/>
      <c r="E30" s="78" t="s">
        <v>12</v>
      </c>
      <c r="F30" s="78"/>
      <c r="G30" s="79"/>
      <c r="H30" s="78" t="s">
        <v>13</v>
      </c>
      <c r="I30" s="78"/>
      <c r="J30" s="103"/>
      <c r="K30" s="104" t="s">
        <v>14</v>
      </c>
      <c r="L30" s="13"/>
      <c r="M30" s="107" t="s">
        <v>15</v>
      </c>
      <c r="N30" s="1"/>
    </row>
    <row r="31" spans="1:14" ht="17.25" thickBot="1" thickTop="1">
      <c r="A31" s="6"/>
      <c r="B31" s="78"/>
      <c r="C31" s="78"/>
      <c r="D31" s="11"/>
      <c r="E31" s="78"/>
      <c r="F31" s="78"/>
      <c r="G31" s="79"/>
      <c r="H31" s="78"/>
      <c r="I31" s="78"/>
      <c r="J31" s="103"/>
      <c r="K31" s="105"/>
      <c r="L31" s="13"/>
      <c r="M31" s="107"/>
      <c r="N31" s="1"/>
    </row>
    <row r="32" spans="1:14" ht="22.5" customHeight="1" thickBot="1" thickTop="1">
      <c r="A32" s="6"/>
      <c r="B32" s="78"/>
      <c r="C32" s="78"/>
      <c r="D32" s="11"/>
      <c r="E32" s="14" t="s">
        <v>4</v>
      </c>
      <c r="F32" s="14" t="s">
        <v>16</v>
      </c>
      <c r="G32" s="15"/>
      <c r="H32" s="14" t="s">
        <v>4</v>
      </c>
      <c r="I32" s="14" t="s">
        <v>16</v>
      </c>
      <c r="J32" s="12"/>
      <c r="K32" s="106"/>
      <c r="L32" s="13"/>
      <c r="M32" s="107"/>
      <c r="N32" s="1"/>
    </row>
    <row r="33" spans="1:14" ht="10.5" customHeight="1" thickTop="1">
      <c r="A33" s="6"/>
      <c r="B33" s="16"/>
      <c r="C33" s="16"/>
      <c r="D33" s="16"/>
      <c r="E33" s="17"/>
      <c r="F33" s="17"/>
      <c r="G33" s="17"/>
      <c r="H33" s="18"/>
      <c r="I33" s="17"/>
      <c r="J33" s="17"/>
      <c r="K33" s="19"/>
      <c r="L33" s="19"/>
      <c r="M33" s="19"/>
      <c r="N33" s="1"/>
    </row>
    <row r="34" spans="1:14" ht="20.25" customHeight="1">
      <c r="A34" s="20">
        <v>1</v>
      </c>
      <c r="B34" s="21">
        <f aca="true" t="shared" si="3" ref="B34:B53">F9</f>
        <v>10</v>
      </c>
      <c r="C34" s="21">
        <f aca="true" t="shared" si="4" ref="C34:C53">I9</f>
        <v>10.43</v>
      </c>
      <c r="D34" s="22"/>
      <c r="E34" s="21">
        <f aca="true" t="shared" si="5" ref="E34:E53">ROUND((K9*42%),2)</f>
        <v>1.86</v>
      </c>
      <c r="F34" s="21">
        <f aca="true" t="shared" si="6" ref="F34:F53">ROUND(M9*50%,2)</f>
        <v>3</v>
      </c>
      <c r="G34" s="23"/>
      <c r="H34" s="24">
        <f aca="true" t="shared" si="7" ref="H34:H53">ROUND(K9*42%,2)</f>
        <v>1.86</v>
      </c>
      <c r="I34" s="21">
        <f aca="true" t="shared" si="8" ref="I34:I53">ROUND(M9*50%,2)</f>
        <v>3</v>
      </c>
      <c r="J34" s="25"/>
      <c r="K34" s="21">
        <f aca="true" t="shared" si="9" ref="K34:K53">ROUND(K9*16%,2)</f>
        <v>0.71</v>
      </c>
      <c r="L34" s="25"/>
      <c r="M34" s="21">
        <f aca="true" t="shared" si="10" ref="M34:M53">ROUND((E34+F34+H34+I34+K34),2)</f>
        <v>10.43</v>
      </c>
      <c r="N34" s="1"/>
    </row>
    <row r="35" spans="1:14" ht="20.25" customHeight="1">
      <c r="A35" s="20">
        <v>2</v>
      </c>
      <c r="B35" s="21">
        <f t="shared" si="3"/>
        <v>24.41</v>
      </c>
      <c r="C35" s="21">
        <f t="shared" si="4"/>
        <v>25.49</v>
      </c>
      <c r="D35" s="22"/>
      <c r="E35" s="21">
        <f t="shared" si="5"/>
        <v>4.55</v>
      </c>
      <c r="F35" s="21">
        <f t="shared" si="6"/>
        <v>7.33</v>
      </c>
      <c r="G35" s="23"/>
      <c r="H35" s="24">
        <f t="shared" si="7"/>
        <v>4.55</v>
      </c>
      <c r="I35" s="21">
        <f t="shared" si="8"/>
        <v>7.33</v>
      </c>
      <c r="J35" s="25"/>
      <c r="K35" s="21">
        <f t="shared" si="9"/>
        <v>1.73</v>
      </c>
      <c r="L35" s="25"/>
      <c r="M35" s="21">
        <f t="shared" si="10"/>
        <v>25.49</v>
      </c>
      <c r="N35" s="1"/>
    </row>
    <row r="36" spans="1:14" ht="20.25" customHeight="1">
      <c r="A36" s="20">
        <v>3</v>
      </c>
      <c r="B36" s="21">
        <f t="shared" si="3"/>
        <v>91.75</v>
      </c>
      <c r="C36" s="21">
        <f t="shared" si="4"/>
        <v>95.84</v>
      </c>
      <c r="D36" s="22"/>
      <c r="E36" s="21">
        <f t="shared" si="5"/>
        <v>17.13</v>
      </c>
      <c r="F36" s="21">
        <f t="shared" si="6"/>
        <v>27.53</v>
      </c>
      <c r="G36" s="23"/>
      <c r="H36" s="24">
        <f t="shared" si="7"/>
        <v>17.13</v>
      </c>
      <c r="I36" s="21">
        <f t="shared" si="8"/>
        <v>27.53</v>
      </c>
      <c r="J36" s="25"/>
      <c r="K36" s="21">
        <f t="shared" si="9"/>
        <v>6.52</v>
      </c>
      <c r="L36" s="25"/>
      <c r="M36" s="21">
        <f t="shared" si="10"/>
        <v>95.84</v>
      </c>
      <c r="N36" s="1"/>
    </row>
    <row r="37" spans="1:14" ht="20.25" customHeight="1">
      <c r="A37" s="20">
        <v>4</v>
      </c>
      <c r="B37" s="21">
        <f t="shared" si="3"/>
        <v>4.8</v>
      </c>
      <c r="C37" s="21">
        <f t="shared" si="4"/>
        <v>5</v>
      </c>
      <c r="D37" s="22"/>
      <c r="E37" s="21">
        <f t="shared" si="5"/>
        <v>0.89</v>
      </c>
      <c r="F37" s="21">
        <f t="shared" si="6"/>
        <v>1.44</v>
      </c>
      <c r="G37" s="23"/>
      <c r="H37" s="24">
        <f t="shared" si="7"/>
        <v>0.89</v>
      </c>
      <c r="I37" s="21">
        <f t="shared" si="8"/>
        <v>1.44</v>
      </c>
      <c r="J37" s="25"/>
      <c r="K37" s="21">
        <f t="shared" si="9"/>
        <v>0.34</v>
      </c>
      <c r="L37" s="25"/>
      <c r="M37" s="21">
        <f t="shared" si="10"/>
        <v>5</v>
      </c>
      <c r="N37" s="1"/>
    </row>
    <row r="38" spans="1:14" ht="20.25" customHeight="1">
      <c r="A38" s="20">
        <v>5</v>
      </c>
      <c r="B38" s="21">
        <f t="shared" si="3"/>
        <v>113.27</v>
      </c>
      <c r="C38" s="21">
        <f t="shared" si="4"/>
        <v>118.29</v>
      </c>
      <c r="D38" s="22"/>
      <c r="E38" s="21">
        <f t="shared" si="5"/>
        <v>21.14</v>
      </c>
      <c r="F38" s="21">
        <f t="shared" si="6"/>
        <v>33.98</v>
      </c>
      <c r="G38" s="23"/>
      <c r="H38" s="24">
        <f t="shared" si="7"/>
        <v>21.14</v>
      </c>
      <c r="I38" s="21">
        <f t="shared" si="8"/>
        <v>33.98</v>
      </c>
      <c r="J38" s="25"/>
      <c r="K38" s="21">
        <f t="shared" si="9"/>
        <v>8.05</v>
      </c>
      <c r="L38" s="25"/>
      <c r="M38" s="21">
        <f t="shared" si="10"/>
        <v>118.29</v>
      </c>
      <c r="N38" s="1"/>
    </row>
    <row r="39" spans="1:14" ht="20.25" customHeight="1">
      <c r="A39" s="20">
        <v>6</v>
      </c>
      <c r="B39" s="21">
        <f t="shared" si="3"/>
        <v>5.4</v>
      </c>
      <c r="C39" s="21">
        <f t="shared" si="4"/>
        <v>5.64</v>
      </c>
      <c r="D39" s="22"/>
      <c r="E39" s="21">
        <f t="shared" si="5"/>
        <v>1.01</v>
      </c>
      <c r="F39" s="21">
        <f t="shared" si="6"/>
        <v>1.62</v>
      </c>
      <c r="G39" s="23"/>
      <c r="H39" s="24">
        <f t="shared" si="7"/>
        <v>1.01</v>
      </c>
      <c r="I39" s="21">
        <f t="shared" si="8"/>
        <v>1.62</v>
      </c>
      <c r="J39" s="25"/>
      <c r="K39" s="21">
        <f t="shared" si="9"/>
        <v>0.38</v>
      </c>
      <c r="L39" s="25"/>
      <c r="M39" s="21">
        <f t="shared" si="10"/>
        <v>5.64</v>
      </c>
      <c r="N39" s="1"/>
    </row>
    <row r="40" spans="1:14" ht="20.25" customHeight="1">
      <c r="A40" s="20">
        <v>7</v>
      </c>
      <c r="B40" s="21">
        <f t="shared" si="3"/>
        <v>291.6</v>
      </c>
      <c r="C40" s="21">
        <f t="shared" si="4"/>
        <v>304.56</v>
      </c>
      <c r="D40" s="22"/>
      <c r="E40" s="21">
        <f t="shared" si="5"/>
        <v>54.43</v>
      </c>
      <c r="F40" s="21">
        <f t="shared" si="6"/>
        <v>87.48</v>
      </c>
      <c r="G40" s="23"/>
      <c r="H40" s="24">
        <f t="shared" si="7"/>
        <v>54.43</v>
      </c>
      <c r="I40" s="21">
        <f t="shared" si="8"/>
        <v>87.48</v>
      </c>
      <c r="J40" s="25"/>
      <c r="K40" s="21">
        <f t="shared" si="9"/>
        <v>20.74</v>
      </c>
      <c r="L40" s="25"/>
      <c r="M40" s="21">
        <f t="shared" si="10"/>
        <v>304.56</v>
      </c>
      <c r="N40" s="1"/>
    </row>
    <row r="41" spans="1:14" ht="20.25" customHeight="1">
      <c r="A41" s="20">
        <v>8</v>
      </c>
      <c r="B41" s="21">
        <f t="shared" si="3"/>
        <v>34.73</v>
      </c>
      <c r="C41" s="21">
        <f t="shared" si="4"/>
        <v>36.27</v>
      </c>
      <c r="D41" s="22"/>
      <c r="E41" s="21">
        <f t="shared" si="5"/>
        <v>6.48</v>
      </c>
      <c r="F41" s="21">
        <f t="shared" si="6"/>
        <v>10.42</v>
      </c>
      <c r="G41" s="23"/>
      <c r="H41" s="24">
        <f t="shared" si="7"/>
        <v>6.48</v>
      </c>
      <c r="I41" s="21">
        <f t="shared" si="8"/>
        <v>10.42</v>
      </c>
      <c r="J41" s="25"/>
      <c r="K41" s="21">
        <f t="shared" si="9"/>
        <v>2.47</v>
      </c>
      <c r="L41" s="25"/>
      <c r="M41" s="21">
        <f t="shared" si="10"/>
        <v>36.27</v>
      </c>
      <c r="N41" s="1"/>
    </row>
    <row r="42" spans="1:14" ht="20.25" customHeight="1">
      <c r="A42" s="20">
        <v>9</v>
      </c>
      <c r="B42" s="21">
        <f t="shared" si="3"/>
        <v>69.35</v>
      </c>
      <c r="C42" s="21">
        <f t="shared" si="4"/>
        <v>72.43</v>
      </c>
      <c r="D42" s="22"/>
      <c r="E42" s="21">
        <f t="shared" si="5"/>
        <v>12.94</v>
      </c>
      <c r="F42" s="21">
        <f t="shared" si="6"/>
        <v>20.81</v>
      </c>
      <c r="G42" s="23"/>
      <c r="H42" s="24">
        <f t="shared" si="7"/>
        <v>12.94</v>
      </c>
      <c r="I42" s="21">
        <f t="shared" si="8"/>
        <v>20.81</v>
      </c>
      <c r="J42" s="25"/>
      <c r="K42" s="21">
        <f t="shared" si="9"/>
        <v>4.93</v>
      </c>
      <c r="L42" s="25"/>
      <c r="M42" s="21">
        <f t="shared" si="10"/>
        <v>72.43</v>
      </c>
      <c r="N42" s="1"/>
    </row>
    <row r="43" spans="1:14" ht="20.25" customHeight="1">
      <c r="A43" s="20">
        <v>10</v>
      </c>
      <c r="B43" s="21">
        <f t="shared" si="3"/>
        <v>0</v>
      </c>
      <c r="C43" s="21">
        <f t="shared" si="4"/>
        <v>0</v>
      </c>
      <c r="D43" s="22"/>
      <c r="E43" s="21">
        <f t="shared" si="5"/>
        <v>0</v>
      </c>
      <c r="F43" s="21">
        <f t="shared" si="6"/>
        <v>0</v>
      </c>
      <c r="G43" s="23"/>
      <c r="H43" s="24">
        <f t="shared" si="7"/>
        <v>0</v>
      </c>
      <c r="I43" s="21">
        <f t="shared" si="8"/>
        <v>0</v>
      </c>
      <c r="J43" s="25"/>
      <c r="K43" s="21">
        <f t="shared" si="9"/>
        <v>0</v>
      </c>
      <c r="L43" s="25"/>
      <c r="M43" s="21">
        <f t="shared" si="10"/>
        <v>0</v>
      </c>
      <c r="N43" s="1"/>
    </row>
    <row r="44" spans="1:14" ht="20.25" customHeight="1">
      <c r="A44" s="20">
        <v>11</v>
      </c>
      <c r="B44" s="21">
        <f t="shared" si="3"/>
        <v>0</v>
      </c>
      <c r="C44" s="21">
        <f t="shared" si="4"/>
        <v>0</v>
      </c>
      <c r="D44" s="22"/>
      <c r="E44" s="21">
        <f t="shared" si="5"/>
        <v>0</v>
      </c>
      <c r="F44" s="21">
        <f t="shared" si="6"/>
        <v>0</v>
      </c>
      <c r="G44" s="23"/>
      <c r="H44" s="24">
        <f t="shared" si="7"/>
        <v>0</v>
      </c>
      <c r="I44" s="21">
        <f t="shared" si="8"/>
        <v>0</v>
      </c>
      <c r="J44" s="25"/>
      <c r="K44" s="21">
        <f t="shared" si="9"/>
        <v>0</v>
      </c>
      <c r="L44" s="25"/>
      <c r="M44" s="21">
        <f t="shared" si="10"/>
        <v>0</v>
      </c>
      <c r="N44" s="1"/>
    </row>
    <row r="45" spans="1:14" ht="20.25" customHeight="1">
      <c r="A45" s="20">
        <v>12</v>
      </c>
      <c r="B45" s="21">
        <f t="shared" si="3"/>
        <v>0</v>
      </c>
      <c r="C45" s="21">
        <f t="shared" si="4"/>
        <v>0</v>
      </c>
      <c r="D45" s="22"/>
      <c r="E45" s="21">
        <f t="shared" si="5"/>
        <v>0</v>
      </c>
      <c r="F45" s="21">
        <f t="shared" si="6"/>
        <v>0</v>
      </c>
      <c r="G45" s="23"/>
      <c r="H45" s="24">
        <f t="shared" si="7"/>
        <v>0</v>
      </c>
      <c r="I45" s="21">
        <f t="shared" si="8"/>
        <v>0</v>
      </c>
      <c r="J45" s="25"/>
      <c r="K45" s="21">
        <f t="shared" si="9"/>
        <v>0</v>
      </c>
      <c r="L45" s="25"/>
      <c r="M45" s="21">
        <f t="shared" si="10"/>
        <v>0</v>
      </c>
      <c r="N45" s="1"/>
    </row>
    <row r="46" spans="1:14" ht="20.25" customHeight="1">
      <c r="A46" s="20">
        <v>13</v>
      </c>
      <c r="B46" s="21">
        <f t="shared" si="3"/>
        <v>0</v>
      </c>
      <c r="C46" s="21">
        <f t="shared" si="4"/>
        <v>0</v>
      </c>
      <c r="D46" s="22"/>
      <c r="E46" s="21">
        <f t="shared" si="5"/>
        <v>0</v>
      </c>
      <c r="F46" s="21">
        <f t="shared" si="6"/>
        <v>0</v>
      </c>
      <c r="G46" s="23"/>
      <c r="H46" s="24">
        <f t="shared" si="7"/>
        <v>0</v>
      </c>
      <c r="I46" s="21">
        <f t="shared" si="8"/>
        <v>0</v>
      </c>
      <c r="J46" s="25"/>
      <c r="K46" s="21">
        <f t="shared" si="9"/>
        <v>0</v>
      </c>
      <c r="L46" s="25"/>
      <c r="M46" s="21">
        <f t="shared" si="10"/>
        <v>0</v>
      </c>
      <c r="N46" s="1"/>
    </row>
    <row r="47" spans="1:14" ht="20.25" customHeight="1">
      <c r="A47" s="20">
        <v>14</v>
      </c>
      <c r="B47" s="21">
        <f t="shared" si="3"/>
        <v>0</v>
      </c>
      <c r="C47" s="21">
        <f t="shared" si="4"/>
        <v>0</v>
      </c>
      <c r="D47" s="22"/>
      <c r="E47" s="21">
        <f t="shared" si="5"/>
        <v>0</v>
      </c>
      <c r="F47" s="21">
        <f t="shared" si="6"/>
        <v>0</v>
      </c>
      <c r="G47" s="23"/>
      <c r="H47" s="24">
        <f t="shared" si="7"/>
        <v>0</v>
      </c>
      <c r="I47" s="21">
        <f t="shared" si="8"/>
        <v>0</v>
      </c>
      <c r="J47" s="25"/>
      <c r="K47" s="21">
        <f t="shared" si="9"/>
        <v>0</v>
      </c>
      <c r="L47" s="25"/>
      <c r="M47" s="21">
        <f t="shared" si="10"/>
        <v>0</v>
      </c>
      <c r="N47" s="1"/>
    </row>
    <row r="48" spans="1:14" ht="20.25" customHeight="1">
      <c r="A48" s="20">
        <v>15</v>
      </c>
      <c r="B48" s="21">
        <f t="shared" si="3"/>
        <v>0</v>
      </c>
      <c r="C48" s="21">
        <f t="shared" si="4"/>
        <v>0</v>
      </c>
      <c r="D48" s="22"/>
      <c r="E48" s="21">
        <f t="shared" si="5"/>
        <v>0</v>
      </c>
      <c r="F48" s="21">
        <f t="shared" si="6"/>
        <v>0</v>
      </c>
      <c r="G48" s="23"/>
      <c r="H48" s="24">
        <f t="shared" si="7"/>
        <v>0</v>
      </c>
      <c r="I48" s="21">
        <f t="shared" si="8"/>
        <v>0</v>
      </c>
      <c r="J48" s="25"/>
      <c r="K48" s="21">
        <f t="shared" si="9"/>
        <v>0</v>
      </c>
      <c r="L48" s="25"/>
      <c r="M48" s="21">
        <f t="shared" si="10"/>
        <v>0</v>
      </c>
      <c r="N48" s="1"/>
    </row>
    <row r="49" spans="1:14" ht="20.25" customHeight="1">
      <c r="A49" s="20">
        <v>16</v>
      </c>
      <c r="B49" s="21">
        <f t="shared" si="3"/>
        <v>0</v>
      </c>
      <c r="C49" s="21">
        <f t="shared" si="4"/>
        <v>0</v>
      </c>
      <c r="D49" s="22"/>
      <c r="E49" s="21">
        <f t="shared" si="5"/>
        <v>0</v>
      </c>
      <c r="F49" s="21">
        <f t="shared" si="6"/>
        <v>0</v>
      </c>
      <c r="G49" s="23"/>
      <c r="H49" s="24">
        <f t="shared" si="7"/>
        <v>0</v>
      </c>
      <c r="I49" s="21">
        <f t="shared" si="8"/>
        <v>0</v>
      </c>
      <c r="J49" s="25"/>
      <c r="K49" s="21">
        <f t="shared" si="9"/>
        <v>0</v>
      </c>
      <c r="L49" s="25"/>
      <c r="M49" s="21">
        <f t="shared" si="10"/>
        <v>0</v>
      </c>
      <c r="N49" s="1"/>
    </row>
    <row r="50" spans="1:14" ht="20.25" customHeight="1">
      <c r="A50" s="20">
        <v>17</v>
      </c>
      <c r="B50" s="21">
        <f t="shared" si="3"/>
        <v>0</v>
      </c>
      <c r="C50" s="21">
        <f t="shared" si="4"/>
        <v>0</v>
      </c>
      <c r="D50" s="22"/>
      <c r="E50" s="21">
        <f t="shared" si="5"/>
        <v>0</v>
      </c>
      <c r="F50" s="21">
        <f t="shared" si="6"/>
        <v>0</v>
      </c>
      <c r="G50" s="23"/>
      <c r="H50" s="24">
        <f t="shared" si="7"/>
        <v>0</v>
      </c>
      <c r="I50" s="21">
        <f t="shared" si="8"/>
        <v>0</v>
      </c>
      <c r="J50" s="25"/>
      <c r="K50" s="21">
        <f t="shared" si="9"/>
        <v>0</v>
      </c>
      <c r="L50" s="25"/>
      <c r="M50" s="21">
        <f t="shared" si="10"/>
        <v>0</v>
      </c>
      <c r="N50" s="1"/>
    </row>
    <row r="51" spans="1:14" ht="20.25" customHeight="1">
      <c r="A51" s="20">
        <v>18</v>
      </c>
      <c r="B51" s="21">
        <f t="shared" si="3"/>
        <v>0</v>
      </c>
      <c r="C51" s="21">
        <f t="shared" si="4"/>
        <v>0</v>
      </c>
      <c r="D51" s="22"/>
      <c r="E51" s="21">
        <f t="shared" si="5"/>
        <v>0</v>
      </c>
      <c r="F51" s="21">
        <f t="shared" si="6"/>
        <v>0</v>
      </c>
      <c r="G51" s="23"/>
      <c r="H51" s="24">
        <f t="shared" si="7"/>
        <v>0</v>
      </c>
      <c r="I51" s="21">
        <f t="shared" si="8"/>
        <v>0</v>
      </c>
      <c r="J51" s="25"/>
      <c r="K51" s="21">
        <f t="shared" si="9"/>
        <v>0</v>
      </c>
      <c r="L51" s="25"/>
      <c r="M51" s="21">
        <f t="shared" si="10"/>
        <v>0</v>
      </c>
      <c r="N51" s="1"/>
    </row>
    <row r="52" spans="1:14" ht="20.25" customHeight="1">
      <c r="A52" s="20">
        <v>19</v>
      </c>
      <c r="B52" s="21">
        <f t="shared" si="3"/>
        <v>0</v>
      </c>
      <c r="C52" s="21">
        <f t="shared" si="4"/>
        <v>0</v>
      </c>
      <c r="D52" s="22"/>
      <c r="E52" s="21">
        <f t="shared" si="5"/>
        <v>0</v>
      </c>
      <c r="F52" s="21">
        <f t="shared" si="6"/>
        <v>0</v>
      </c>
      <c r="G52" s="23"/>
      <c r="H52" s="24">
        <f t="shared" si="7"/>
        <v>0</v>
      </c>
      <c r="I52" s="21">
        <f t="shared" si="8"/>
        <v>0</v>
      </c>
      <c r="J52" s="25"/>
      <c r="K52" s="21">
        <f t="shared" si="9"/>
        <v>0</v>
      </c>
      <c r="L52" s="25"/>
      <c r="M52" s="21">
        <f t="shared" si="10"/>
        <v>0</v>
      </c>
      <c r="N52" s="1"/>
    </row>
    <row r="53" spans="1:14" ht="20.25" customHeight="1">
      <c r="A53" s="20">
        <v>20</v>
      </c>
      <c r="B53" s="21">
        <f t="shared" si="3"/>
        <v>0</v>
      </c>
      <c r="C53" s="21">
        <f t="shared" si="4"/>
        <v>0</v>
      </c>
      <c r="D53" s="22"/>
      <c r="E53" s="21">
        <f t="shared" si="5"/>
        <v>0</v>
      </c>
      <c r="F53" s="21">
        <f t="shared" si="6"/>
        <v>0</v>
      </c>
      <c r="G53" s="23"/>
      <c r="H53" s="24">
        <f t="shared" si="7"/>
        <v>0</v>
      </c>
      <c r="I53" s="21">
        <f t="shared" si="8"/>
        <v>0</v>
      </c>
      <c r="J53" s="25"/>
      <c r="K53" s="21">
        <f t="shared" si="9"/>
        <v>0</v>
      </c>
      <c r="L53" s="25"/>
      <c r="M53" s="21">
        <f t="shared" si="10"/>
        <v>0</v>
      </c>
      <c r="N53" s="1"/>
    </row>
    <row r="54" spans="1:14" ht="8.25" customHeight="1" thickBot="1">
      <c r="A54" s="9"/>
      <c r="B54" s="26"/>
      <c r="C54" s="26"/>
      <c r="D54" s="26"/>
      <c r="E54" s="26"/>
      <c r="F54" s="26"/>
      <c r="G54" s="26"/>
      <c r="H54" s="27"/>
      <c r="I54" s="26"/>
      <c r="J54" s="26"/>
      <c r="K54" s="26"/>
      <c r="L54" s="26"/>
      <c r="M54" s="26"/>
      <c r="N54" s="1"/>
    </row>
    <row r="55" spans="1:14" ht="24" customHeight="1" thickBot="1" thickTop="1">
      <c r="A55" s="9"/>
      <c r="B55" s="26"/>
      <c r="C55" s="26"/>
      <c r="D55" s="26"/>
      <c r="E55" s="28">
        <f>SUM(E34:E53)</f>
        <v>120.42999999999999</v>
      </c>
      <c r="F55" s="28">
        <f>SUM(F34:F53)</f>
        <v>193.60999999999999</v>
      </c>
      <c r="G55" s="29"/>
      <c r="H55" s="30">
        <f>SUM(H34:H53)</f>
        <v>120.42999999999999</v>
      </c>
      <c r="I55" s="28">
        <f>SUM(I34:I53)</f>
        <v>193.60999999999999</v>
      </c>
      <c r="J55" s="31"/>
      <c r="K55" s="28">
        <f>SUM(K34:K53)</f>
        <v>45.87</v>
      </c>
      <c r="L55" s="32"/>
      <c r="M55" s="28">
        <f>SUM(M34:M53)</f>
        <v>673.95</v>
      </c>
      <c r="N55" s="1"/>
    </row>
    <row r="56" spans="1:14" ht="13.5" customHeight="1" thickBot="1" thickTop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"/>
    </row>
    <row r="57" spans="1:14" ht="24.75" customHeight="1" thickBot="1" thickTop="1">
      <c r="A57" s="9"/>
      <c r="B57" s="80" t="s">
        <v>17</v>
      </c>
      <c r="C57" s="81"/>
      <c r="D57" s="81"/>
      <c r="E57" s="81"/>
      <c r="F57" s="82"/>
      <c r="G57" s="10"/>
      <c r="H57" s="9"/>
      <c r="I57" s="9"/>
      <c r="J57" s="9"/>
      <c r="K57" s="9"/>
      <c r="L57" s="9"/>
      <c r="M57" s="9"/>
      <c r="N57" s="1"/>
    </row>
    <row r="58" spans="1:14" ht="12.75" customHeight="1" thickBot="1" thickTop="1">
      <c r="A58" s="9"/>
      <c r="B58" s="9"/>
      <c r="C58" s="9"/>
      <c r="D58" s="9"/>
      <c r="E58" s="9"/>
      <c r="F58" s="9"/>
      <c r="G58" s="10"/>
      <c r="H58" s="9"/>
      <c r="I58" s="9"/>
      <c r="J58" s="9"/>
      <c r="K58" s="9"/>
      <c r="L58" s="9"/>
      <c r="M58" s="9"/>
      <c r="N58" s="1"/>
    </row>
    <row r="59" spans="1:14" ht="11.25" customHeight="1" thickTop="1">
      <c r="A59" s="9"/>
      <c r="B59" s="83" t="s">
        <v>12</v>
      </c>
      <c r="C59" s="84"/>
      <c r="D59" s="33"/>
      <c r="E59" s="83" t="s">
        <v>13</v>
      </c>
      <c r="F59" s="84"/>
      <c r="G59" s="61"/>
      <c r="H59" s="86" t="s">
        <v>15</v>
      </c>
      <c r="I59" s="87"/>
      <c r="J59" s="92"/>
      <c r="K59" s="93" t="s">
        <v>14</v>
      </c>
      <c r="L59" s="35"/>
      <c r="M59" s="96" t="s">
        <v>15</v>
      </c>
      <c r="N59" s="1"/>
    </row>
    <row r="60" spans="1:14" ht="13.5" customHeight="1" thickBot="1">
      <c r="A60" s="9"/>
      <c r="B60" s="85"/>
      <c r="C60" s="60"/>
      <c r="D60" s="33"/>
      <c r="E60" s="85"/>
      <c r="F60" s="60"/>
      <c r="G60" s="61"/>
      <c r="H60" s="88"/>
      <c r="I60" s="89"/>
      <c r="J60" s="92"/>
      <c r="K60" s="94"/>
      <c r="L60" s="35"/>
      <c r="M60" s="97"/>
      <c r="N60" s="1"/>
    </row>
    <row r="61" spans="1:14" ht="19.5" customHeight="1" thickBot="1" thickTop="1">
      <c r="A61" s="9"/>
      <c r="B61" s="36" t="s">
        <v>4</v>
      </c>
      <c r="C61" s="36" t="s">
        <v>16</v>
      </c>
      <c r="D61" s="37"/>
      <c r="E61" s="36" t="s">
        <v>4</v>
      </c>
      <c r="F61" s="36" t="s">
        <v>16</v>
      </c>
      <c r="G61" s="61"/>
      <c r="H61" s="90"/>
      <c r="I61" s="91"/>
      <c r="J61" s="34"/>
      <c r="K61" s="95"/>
      <c r="L61" s="35"/>
      <c r="M61" s="98"/>
      <c r="N61" s="1"/>
    </row>
    <row r="62" spans="1:14" ht="29.25" customHeight="1" thickBot="1" thickTop="1">
      <c r="A62" s="9"/>
      <c r="B62" s="38">
        <f>E55</f>
        <v>120.42999999999999</v>
      </c>
      <c r="C62" s="38">
        <f>F55</f>
        <v>193.60999999999999</v>
      </c>
      <c r="D62" s="39"/>
      <c r="E62" s="38">
        <f>H55</f>
        <v>120.42999999999999</v>
      </c>
      <c r="F62" s="38">
        <f>I55</f>
        <v>193.60999999999999</v>
      </c>
      <c r="G62" s="40"/>
      <c r="H62" s="99">
        <f>SUM(B62:F62)</f>
        <v>628.0799999999999</v>
      </c>
      <c r="I62" s="100"/>
      <c r="J62" s="39"/>
      <c r="K62" s="38">
        <f>K55</f>
        <v>45.87</v>
      </c>
      <c r="L62" s="41"/>
      <c r="M62" s="38">
        <f>H62+K62</f>
        <v>673.9499999999999</v>
      </c>
      <c r="N62" s="1"/>
    </row>
    <row r="63" spans="1:14" ht="9.75" customHeight="1" thickTop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"/>
    </row>
    <row r="64" spans="1:1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</row>
    <row r="65" spans="1:14" ht="18" customHeight="1">
      <c r="A65" s="9"/>
      <c r="B65" s="9"/>
      <c r="C65" s="9"/>
      <c r="D65" s="9"/>
      <c r="E65" s="9"/>
      <c r="F65" s="9"/>
      <c r="G65" s="9"/>
      <c r="H65" s="101" t="s">
        <v>18</v>
      </c>
      <c r="I65" s="101"/>
      <c r="J65" s="101"/>
      <c r="K65" s="101"/>
      <c r="L65" s="101"/>
      <c r="M65" s="101"/>
      <c r="N65" s="1"/>
    </row>
    <row r="66" spans="1:14" ht="18" customHeight="1">
      <c r="A66" s="1"/>
      <c r="B66" s="58"/>
      <c r="C66" s="58"/>
      <c r="D66" s="58"/>
      <c r="E66" s="58"/>
      <c r="F66" s="58"/>
      <c r="G66" s="58"/>
      <c r="H66" s="102" t="s">
        <v>19</v>
      </c>
      <c r="I66" s="102"/>
      <c r="J66" s="102"/>
      <c r="K66" s="102"/>
      <c r="L66" s="102"/>
      <c r="M66" s="102"/>
      <c r="N66" s="1"/>
    </row>
    <row r="67" spans="2:13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</sheetData>
  <sheetProtection password="B1A7" sheet="1" objects="1" scenarios="1"/>
  <mergeCells count="45">
    <mergeCell ref="H62:I62"/>
    <mergeCell ref="H65:M65"/>
    <mergeCell ref="H66:M66"/>
    <mergeCell ref="H30:I31"/>
    <mergeCell ref="J30:J31"/>
    <mergeCell ref="K30:K32"/>
    <mergeCell ref="M30:M32"/>
    <mergeCell ref="H59:I61"/>
    <mergeCell ref="J59:J60"/>
    <mergeCell ref="K59:K61"/>
    <mergeCell ref="M59:M61"/>
    <mergeCell ref="E30:F31"/>
    <mergeCell ref="G30:G31"/>
    <mergeCell ref="B57:F57"/>
    <mergeCell ref="B59:C60"/>
    <mergeCell ref="E59:F60"/>
    <mergeCell ref="G59:G61"/>
    <mergeCell ref="B28:C28"/>
    <mergeCell ref="B29:C29"/>
    <mergeCell ref="B30:B32"/>
    <mergeCell ref="C30:C32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7:C7"/>
    <mergeCell ref="B9:C9"/>
    <mergeCell ref="B10:C10"/>
    <mergeCell ref="B11:C11"/>
    <mergeCell ref="B2:M2"/>
    <mergeCell ref="B3:M3"/>
    <mergeCell ref="B5:E5"/>
    <mergeCell ref="I5:L5"/>
  </mergeCells>
  <printOptions horizontalCentered="1"/>
  <pageMargins left="0.4724409448818898" right="0.4724409448818898" top="0.4724409448818898" bottom="0.3" header="0.3937007874015748" footer="0.23"/>
  <pageSetup fitToHeight="1" fitToWidth="1" horizontalDpi="360" verticalDpi="36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petrelli</dc:creator>
  <cp:keywords/>
  <dc:description/>
  <cp:lastModifiedBy>Preinstalled User</cp:lastModifiedBy>
  <dcterms:created xsi:type="dcterms:W3CDTF">2008-05-14T07:36:07Z</dcterms:created>
  <dcterms:modified xsi:type="dcterms:W3CDTF">2009-01-16T13:47:36Z</dcterms:modified>
  <cp:category/>
  <cp:version/>
  <cp:contentType/>
  <cp:contentStatus/>
</cp:coreProperties>
</file>